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1. RECURSOS HUMANOS\"/>
    </mc:Choice>
  </mc:AlternateContent>
  <bookViews>
    <workbookView xWindow="0" yWindow="0" windowWidth="28800" windowHeight="12300"/>
  </bookViews>
  <sheets>
    <sheet name="10.RRHH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G19" i="2" s="1"/>
  <c r="D19" i="2"/>
  <c r="E19" i="2" s="1"/>
  <c r="H18" i="2"/>
  <c r="G18" i="2"/>
  <c r="H17" i="2"/>
  <c r="E17" i="2"/>
  <c r="H16" i="2"/>
  <c r="G16" i="2"/>
  <c r="H15" i="2"/>
  <c r="E15" i="2"/>
  <c r="H14" i="2"/>
  <c r="G14" i="2"/>
  <c r="H13" i="2"/>
  <c r="E13" i="2"/>
  <c r="H12" i="2"/>
  <c r="G12" i="2"/>
  <c r="H11" i="2"/>
  <c r="E11" i="2"/>
  <c r="H10" i="2"/>
  <c r="G10" i="2"/>
  <c r="H9" i="2"/>
  <c r="E9" i="2"/>
  <c r="G9" i="2" l="1"/>
  <c r="E10" i="2"/>
  <c r="G11" i="2"/>
  <c r="E12" i="2"/>
  <c r="G13" i="2"/>
  <c r="E14" i="2"/>
  <c r="G15" i="2"/>
  <c r="E16" i="2"/>
  <c r="G17" i="2"/>
  <c r="E18" i="2"/>
  <c r="H19" i="2"/>
  <c r="I18" i="2" s="1"/>
  <c r="I9" i="2" l="1"/>
  <c r="I17" i="2"/>
  <c r="I16" i="2"/>
  <c r="I15" i="2"/>
  <c r="I14" i="2"/>
  <c r="I13" i="2"/>
  <c r="I12" i="2"/>
  <c r="I11" i="2"/>
  <c r="I10" i="2"/>
  <c r="I19" i="2" l="1"/>
</calcChain>
</file>

<file path=xl/sharedStrings.xml><?xml version="1.0" encoding="utf-8"?>
<sst xmlns="http://schemas.openxmlformats.org/spreadsheetml/2006/main" count="38" uniqueCount="36">
  <si>
    <t>Tipo de indicador</t>
  </si>
  <si>
    <t>Nombre del indicador</t>
  </si>
  <si>
    <t>Proceso</t>
  </si>
  <si>
    <t>Deciles</t>
  </si>
  <si>
    <t>Personal femenino en relación con rango de sueldo</t>
  </si>
  <si>
    <t>%</t>
  </si>
  <si>
    <t>Personal masculino en relación con rango de sueldo</t>
  </si>
  <si>
    <t>Total de personal en relación con rango de sueldo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</si>
  <si>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</si>
  <si>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</si>
  <si>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</si>
  <si>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</si>
  <si>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</si>
  <si>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</si>
  <si>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</si>
  <si>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</si>
  <si>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</si>
  <si>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</si>
  <si>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Total</t>
  </si>
  <si>
    <t>Metadato</t>
  </si>
  <si>
    <t>Fórmula</t>
  </si>
  <si>
    <t>Distribución salarial por deciles del personal del TSJCDMX</t>
  </si>
  <si>
    <t>Sueldos del personal del TSJCDMX en deciles</t>
  </si>
  <si>
    <t>11,082 a 20,599</t>
  </si>
  <si>
    <t>20,600 a 30,115</t>
  </si>
  <si>
    <t>30,116 a 39,631</t>
  </si>
  <si>
    <t>39,632 a 49,147</t>
  </si>
  <si>
    <t>49,148 a 58,663</t>
  </si>
  <si>
    <t>58,664 a 68,180</t>
  </si>
  <si>
    <t>68,181 a 77,696</t>
  </si>
  <si>
    <t>77,697 a 87,212</t>
  </si>
  <si>
    <t>87,213 a 96,728</t>
  </si>
  <si>
    <t>96,729 a 106,245</t>
  </si>
  <si>
    <r>
      <rPr>
        <b/>
        <sz val="8"/>
        <color rgb="FF541C38"/>
        <rFont val="Tahoma"/>
        <family val="2"/>
      </rPr>
      <t>Fuente</t>
    </r>
    <r>
      <rPr>
        <sz val="8"/>
        <color rgb="FF541C38"/>
        <rFont val="Tahoma"/>
        <family val="2"/>
      </rPr>
      <t>:</t>
    </r>
    <r>
      <rPr>
        <sz val="8"/>
        <color theme="1"/>
        <rFont val="Tahoma"/>
        <family val="2"/>
      </rPr>
      <t xml:space="preserve"> Dirección de Estadística de la Presidencia con información de la Dirección Ejecutiva de Recursos Humanos, ambas del TSJCDMX.
</t>
    </r>
    <r>
      <rPr>
        <b/>
        <sz val="8"/>
        <color rgb="FF541C38"/>
        <rFont val="Tahoma"/>
        <family val="2"/>
      </rPr>
      <t>Periodicidad</t>
    </r>
    <r>
      <rPr>
        <sz val="8"/>
        <color rgb="FF541C38"/>
        <rFont val="Tahoma"/>
        <family val="2"/>
      </rPr>
      <t>:</t>
    </r>
    <r>
      <rPr>
        <sz val="8"/>
        <color theme="1"/>
        <rFont val="Tahoma"/>
        <family val="2"/>
      </rPr>
      <t xml:space="preserve"> Anual.
</t>
    </r>
    <r>
      <rPr>
        <b/>
        <sz val="8"/>
        <color rgb="FF541C38"/>
        <rFont val="Tahoma"/>
        <family val="2"/>
      </rPr>
      <t>Cobertura</t>
    </r>
    <r>
      <rPr>
        <sz val="8"/>
        <color rgb="FF541C38"/>
        <rFont val="Tahoma"/>
        <family val="2"/>
      </rPr>
      <t>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541C38"/>
        <rFont val="Tahoma"/>
        <family val="2"/>
      </rPr>
      <t>Unidad de observación</t>
    </r>
    <r>
      <rPr>
        <sz val="8"/>
        <color rgb="FF541C38"/>
        <rFont val="Tahoma"/>
        <family val="2"/>
      </rPr>
      <t xml:space="preserve">: </t>
    </r>
    <r>
      <rPr>
        <sz val="8"/>
        <color theme="1"/>
        <rFont val="Tahoma"/>
        <family val="2"/>
      </rPr>
      <t xml:space="preserve">Salario del personal del TSJCDMX.
</t>
    </r>
    <r>
      <rPr>
        <b/>
        <sz val="8"/>
        <color rgb="FF541C38"/>
        <rFont val="Tahoma"/>
        <family val="2"/>
      </rPr>
      <t>Desagregación</t>
    </r>
    <r>
      <rPr>
        <sz val="8"/>
        <color rgb="FF541C38"/>
        <rFont val="Tahoma"/>
        <family val="2"/>
      </rPr>
      <t>:</t>
    </r>
    <r>
      <rPr>
        <sz val="8"/>
        <color theme="1"/>
        <rFont val="Tahoma"/>
        <family val="2"/>
      </rPr>
      <t xml:space="preserve"> Deciles salariales y sexo del personal.
</t>
    </r>
    <r>
      <rPr>
        <b/>
        <sz val="8"/>
        <color rgb="FF541C38"/>
        <rFont val="Tahoma"/>
        <family val="2"/>
      </rPr>
      <t>Periodo de reporte</t>
    </r>
    <r>
      <rPr>
        <sz val="8"/>
        <color rgb="FF541C38"/>
        <rFont val="Tahoma"/>
        <family val="2"/>
      </rPr>
      <t>:</t>
    </r>
    <r>
      <rPr>
        <sz val="8"/>
        <color theme="1"/>
        <rFont val="Tahoma"/>
        <family val="2"/>
      </rPr>
      <t xml:space="preserve"> 2022.
</t>
    </r>
    <r>
      <rPr>
        <b/>
        <sz val="8"/>
        <color rgb="FF541C38"/>
        <rFont val="Tahoma"/>
        <family val="2"/>
      </rPr>
      <t>Notas</t>
    </r>
    <r>
      <rPr>
        <sz val="8"/>
        <color rgb="FF541C38"/>
        <rFont val="Tahoma"/>
        <family val="2"/>
      </rPr>
      <t>:</t>
    </r>
    <r>
      <rPr>
        <sz val="8"/>
        <color theme="1"/>
        <rFont val="Tahoma"/>
        <family val="2"/>
      </rPr>
      <t xml:space="preserve"> Para conocer el rango que tendría cada uno de los deciles, se restó el salario más alto del más bajo y el resultado se dividió entre 10, el valor obtenido corresponde a la amplitud de cada rango. La información considerada es la remuneración mensual neta de cada persona servidora pública, dependiendo su nivel de puesto.
</t>
    </r>
  </si>
  <si>
    <r>
      <rPr>
        <b/>
        <sz val="8"/>
        <color rgb="FF541C38"/>
        <rFont val="Tahoma"/>
        <family val="2"/>
      </rPr>
      <t>Donde:</t>
    </r>
    <r>
      <rPr>
        <sz val="8"/>
        <color theme="1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>%DS</t>
    </r>
    <r>
      <rPr>
        <sz val="8"/>
        <color theme="1"/>
        <rFont val="Tahoma"/>
        <family val="2"/>
      </rPr>
      <t xml:space="preserve"> = Porcentaje de hombres o mujeres por intervalo de sueldo.
</t>
    </r>
    <r>
      <rPr>
        <b/>
        <sz val="8"/>
        <color rgb="FF541C38"/>
        <rFont val="Tahoma"/>
        <family val="2"/>
      </rPr>
      <t>HM</t>
    </r>
    <r>
      <rPr>
        <b/>
        <sz val="8"/>
        <color rgb="FF874171"/>
        <rFont val="Tahoma"/>
        <family val="2"/>
      </rPr>
      <t xml:space="preserve"> </t>
    </r>
    <r>
      <rPr>
        <sz val="8"/>
        <color theme="1"/>
        <rFont val="Tahoma"/>
        <family val="2"/>
      </rPr>
      <t xml:space="preserve">= Número de hombres y mujeres en cada intervalo de sueldo.
</t>
    </r>
    <r>
      <rPr>
        <b/>
        <sz val="8"/>
        <color rgb="FF541C38"/>
        <rFont val="Tahoma"/>
        <family val="2"/>
      </rPr>
      <t>T</t>
    </r>
    <r>
      <rPr>
        <sz val="8"/>
        <color theme="1"/>
        <rFont val="Tahoma"/>
        <family val="2"/>
      </rPr>
      <t xml:space="preserve"> = Total de hombres y mujeres.
</t>
    </r>
  </si>
  <si>
    <t>Distribución salarial por deciles del personal del TSJCDMX,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</si>
</sst>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indexed="25"/>
      <name val="Tahoma"/>
      <family val="2"/>
    </font>
    <font>
      <b/>
      <sz val="11"/>
      <color rgb="FF541C38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rgb="FF541C38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874171"/>
      <name val="Tahoma"/>
      <family val="2"/>
    </font>
    <font>
      <b/>
      <sz val="8"/>
      <color rgb="FF541C38"/>
      <name val="Tahoma"/>
      <family val="2"/>
    </font>
    <font>
      <sz val="8"/>
      <color rgb="FF541C3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3" borderId="2" xfId="0" applyFont="1" applyFill="1" applyBorder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3" fontId="10" fillId="5" borderId="8" xfId="0" applyNumberFormat="1" applyFont="1" applyFill="1" applyBorder="1" applyAlignment="1">
      <alignment horizontal="center" vertical="center"/>
    </xf>
    <xf numFmtId="164" fontId="10" fillId="5" borderId="8" xfId="0" applyNumberFormat="1" applyFont="1" applyFill="1" applyBorder="1" applyAlignment="1">
      <alignment horizontal="center" vertical="center"/>
    </xf>
    <xf numFmtId="165" fontId="10" fillId="5" borderId="8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0" applyFont="1"/>
    <xf numFmtId="3" fontId="9" fillId="0" borderId="7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3" fontId="10" fillId="5" borderId="0" xfId="0" applyNumberFormat="1" applyFont="1" applyFill="1" applyAlignment="1">
      <alignment horizontal="center" vertical="center"/>
    </xf>
    <xf numFmtId="164" fontId="10" fillId="5" borderId="0" xfId="0" applyNumberFormat="1" applyFont="1" applyFill="1" applyAlignment="1">
      <alignment horizontal="center" vertical="center"/>
    </xf>
    <xf numFmtId="165" fontId="10" fillId="5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1C38"/>
      <color rgb="FF874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129540</xdr:colOff>
      <xdr:row>23</xdr:row>
      <xdr:rowOff>201930</xdr:rowOff>
    </xdr:from>
    <xdr:ext cx="1246880" cy="3204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4300-000002000000}"/>
                </a:ext>
              </a:extLst>
            </xdr:cNvPr>
            <xdr:cNvSpPr txBox="1"/>
          </xdr:nvSpPr>
          <xdr:spPr>
            <a:xfrm>
              <a:off x="5977890" y="6145530"/>
              <a:ext cx="1246880" cy="320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𝐷𝑆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𝐻𝑀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</m:t>
                    </m:r>
                    <m:r>
                      <a:rPr lang="es-MX" sz="1100" b="0" i="1">
                        <a:solidFill>
                          <a:srgbClr val="541C38"/>
                        </a:solidFill>
                        <a:latin typeface="Cambria Math" panose="02040503050406030204" pitchFamily="18" charset="0"/>
                      </a:rPr>
                      <m:t>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4300-000002000000}"/>
                </a:ext>
              </a:extLst>
            </xdr:cNvPr>
            <xdr:cNvSpPr txBox="1"/>
          </xdr:nvSpPr>
          <xdr:spPr>
            <a:xfrm>
              <a:off x="5977890" y="6145530"/>
              <a:ext cx="1246880" cy="3204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%𝐷𝑆=(𝐻𝑀/𝑇)∗</a:t>
              </a:r>
              <a:r>
                <a:rPr lang="es-MX" sz="1100" b="0" i="0">
                  <a:solidFill>
                    <a:srgbClr val="541C38"/>
                  </a:solidFill>
                  <a:latin typeface="Cambria Math" panose="02040503050406030204" pitchFamily="18" charset="0"/>
                </a:rPr>
                <a:t>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showGridLines="0" tabSelected="1" topLeftCell="B1" workbookViewId="0">
      <selection activeCell="J6" sqref="J6"/>
    </sheetView>
  </sheetViews>
  <sheetFormatPr baseColWidth="10" defaultColWidth="11.5703125" defaultRowHeight="14.25" x14ac:dyDescent="0.2"/>
  <cols>
    <col min="1" max="1" width="11.5703125" style="2"/>
    <col min="2" max="2" width="19.7109375" style="2" customWidth="1"/>
    <col min="3" max="3" width="18.28515625" style="2" customWidth="1"/>
    <col min="4" max="9" width="12.7109375" style="2" customWidth="1"/>
    <col min="10" max="16384" width="11.5703125" style="2"/>
  </cols>
  <sheetData>
    <row r="2" spans="2:9" ht="19.149999999999999" customHeight="1" thickBot="1" x14ac:dyDescent="0.25">
      <c r="B2" s="1" t="s">
        <v>0</v>
      </c>
      <c r="C2" s="34" t="s">
        <v>1</v>
      </c>
      <c r="D2" s="35"/>
      <c r="E2" s="35"/>
      <c r="F2" s="35"/>
      <c r="G2" s="35"/>
      <c r="H2" s="35"/>
      <c r="I2" s="35"/>
    </row>
    <row r="3" spans="2:9" ht="49.9" customHeight="1" x14ac:dyDescent="0.2">
      <c r="B3" s="3" t="s">
        <v>2</v>
      </c>
      <c r="C3" s="36" t="s">
        <v>21</v>
      </c>
      <c r="D3" s="37"/>
      <c r="E3" s="37"/>
      <c r="F3" s="37"/>
      <c r="G3" s="37"/>
      <c r="H3" s="37"/>
      <c r="I3" s="37"/>
    </row>
    <row r="4" spans="2:9" ht="15" thickBot="1" x14ac:dyDescent="0.25"/>
    <row r="5" spans="2:9" s="4" customFormat="1" ht="30" customHeight="1" thickBot="1" x14ac:dyDescent="0.25">
      <c r="B5" s="42" t="s">
        <v>35</v>
      </c>
      <c r="C5" s="42"/>
      <c r="D5" s="42"/>
      <c r="E5" s="42"/>
      <c r="F5" s="42"/>
      <c r="G5" s="42"/>
      <c r="H5" s="42"/>
      <c r="I5" s="42"/>
    </row>
    <row r="6" spans="2:9" s="5" customFormat="1" ht="16.899999999999999" customHeight="1" x14ac:dyDescent="0.25"/>
    <row r="7" spans="2:9" s="5" customFormat="1" ht="70.150000000000006" customHeight="1" x14ac:dyDescent="0.25">
      <c r="B7" s="6" t="s">
        <v>3</v>
      </c>
      <c r="C7" s="7" t="s">
        <v>22</v>
      </c>
      <c r="D7" s="8" t="s">
        <v>4</v>
      </c>
      <c r="E7" s="9" t="s">
        <v>5</v>
      </c>
      <c r="F7" s="10" t="s">
        <v>6</v>
      </c>
      <c r="G7" s="10" t="s">
        <v>5</v>
      </c>
      <c r="H7" s="11" t="s">
        <v>7</v>
      </c>
      <c r="I7" s="12" t="s">
        <v>5</v>
      </c>
    </row>
    <row r="8" spans="2:9" s="5" customFormat="1" ht="4.9000000000000004" customHeight="1" thickBot="1" x14ac:dyDescent="0.25">
      <c r="B8" s="22"/>
      <c r="C8" s="22"/>
      <c r="D8" s="22"/>
      <c r="E8" s="22"/>
      <c r="F8" s="22"/>
      <c r="G8" s="22"/>
      <c r="H8" s="22"/>
      <c r="I8" s="22"/>
    </row>
    <row r="9" spans="2:9" s="5" customFormat="1" ht="16.899999999999999" customHeight="1" thickTop="1" x14ac:dyDescent="0.25">
      <c r="B9" s="13" t="s">
        <v>8</v>
      </c>
      <c r="C9" s="13" t="s">
        <v>23</v>
      </c>
      <c r="D9" s="23">
        <v>3895</v>
      </c>
      <c r="E9" s="24">
        <f>+D9/$D$19*100</f>
        <v>67.108890420399732</v>
      </c>
      <c r="F9" s="23">
        <v>2968</v>
      </c>
      <c r="G9" s="24">
        <f>+F9/$F$19*100</f>
        <v>62.81481481481481</v>
      </c>
      <c r="H9" s="23">
        <f>+F9+D9</f>
        <v>6863</v>
      </c>
      <c r="I9" s="25">
        <f>+H9/$H$19*100</f>
        <v>65.181878620951665</v>
      </c>
    </row>
    <row r="10" spans="2:9" s="5" customFormat="1" ht="16.899999999999999" customHeight="1" x14ac:dyDescent="0.25">
      <c r="B10" s="26" t="s">
        <v>9</v>
      </c>
      <c r="C10" s="26" t="s">
        <v>24</v>
      </c>
      <c r="D10" s="27">
        <v>593</v>
      </c>
      <c r="E10" s="28">
        <f t="shared" ref="E10:E17" si="0">+D10/$D$19*100</f>
        <v>10.217091660923501</v>
      </c>
      <c r="F10" s="27">
        <v>419</v>
      </c>
      <c r="G10" s="28">
        <f>+F10/$F$19*100</f>
        <v>8.867724867724867</v>
      </c>
      <c r="H10" s="27">
        <f t="shared" ref="H10:H18" si="1">+F10+D10</f>
        <v>1012</v>
      </c>
      <c r="I10" s="29">
        <f>+H10/$H$19*100</f>
        <v>9.6115490549909772</v>
      </c>
    </row>
    <row r="11" spans="2:9" s="5" customFormat="1" ht="16.899999999999999" customHeight="1" x14ac:dyDescent="0.25">
      <c r="B11" s="30" t="s">
        <v>10</v>
      </c>
      <c r="C11" s="30" t="s">
        <v>25</v>
      </c>
      <c r="D11" s="31">
        <v>448</v>
      </c>
      <c r="E11" s="32">
        <f t="shared" si="0"/>
        <v>7.7188146106133697</v>
      </c>
      <c r="F11" s="31">
        <v>535</v>
      </c>
      <c r="G11" s="32">
        <f t="shared" ref="G11:G18" si="2">+F11/$F$19*100</f>
        <v>11.322751322751323</v>
      </c>
      <c r="H11" s="31">
        <f t="shared" si="1"/>
        <v>983</v>
      </c>
      <c r="I11" s="33">
        <f t="shared" ref="I11:I18" si="3">+H11/$H$19*100</f>
        <v>9.3361192895811573</v>
      </c>
    </row>
    <row r="12" spans="2:9" s="5" customFormat="1" ht="16.899999999999999" customHeight="1" x14ac:dyDescent="0.25">
      <c r="B12" s="26" t="s">
        <v>11</v>
      </c>
      <c r="C12" s="26" t="s">
        <v>26</v>
      </c>
      <c r="D12" s="27">
        <v>664</v>
      </c>
      <c r="E12" s="28">
        <f t="shared" si="0"/>
        <v>11.440385940730531</v>
      </c>
      <c r="F12" s="27">
        <v>480</v>
      </c>
      <c r="G12" s="28">
        <f t="shared" si="2"/>
        <v>10.158730158730158</v>
      </c>
      <c r="H12" s="27">
        <f t="shared" si="1"/>
        <v>1144</v>
      </c>
      <c r="I12" s="29">
        <f t="shared" si="3"/>
        <v>10.865229366511539</v>
      </c>
    </row>
    <row r="13" spans="2:9" s="5" customFormat="1" ht="16.899999999999999" customHeight="1" x14ac:dyDescent="0.25">
      <c r="B13" s="30" t="s">
        <v>12</v>
      </c>
      <c r="C13" s="30" t="s">
        <v>27</v>
      </c>
      <c r="D13" s="31">
        <v>25</v>
      </c>
      <c r="E13" s="32">
        <f t="shared" si="0"/>
        <v>0.43073742246726399</v>
      </c>
      <c r="F13" s="31">
        <v>42</v>
      </c>
      <c r="G13" s="32">
        <f t="shared" si="2"/>
        <v>0.88888888888888884</v>
      </c>
      <c r="H13" s="31">
        <f t="shared" si="1"/>
        <v>67</v>
      </c>
      <c r="I13" s="33">
        <f t="shared" si="3"/>
        <v>0.63633773387786119</v>
      </c>
    </row>
    <row r="14" spans="2:9" s="5" customFormat="1" ht="16.899999999999999" customHeight="1" x14ac:dyDescent="0.25">
      <c r="B14" s="26" t="s">
        <v>13</v>
      </c>
      <c r="C14" s="26" t="s">
        <v>28</v>
      </c>
      <c r="D14" s="27">
        <v>1</v>
      </c>
      <c r="E14" s="28">
        <f t="shared" si="0"/>
        <v>1.7229496898690556E-2</v>
      </c>
      <c r="F14" s="27">
        <v>1</v>
      </c>
      <c r="G14" s="28">
        <f t="shared" si="2"/>
        <v>2.1164021164021166E-2</v>
      </c>
      <c r="H14" s="27">
        <f t="shared" si="1"/>
        <v>2</v>
      </c>
      <c r="I14" s="29">
        <f t="shared" si="3"/>
        <v>1.8995156235160033E-2</v>
      </c>
    </row>
    <row r="15" spans="2:9" s="5" customFormat="1" ht="16.899999999999999" customHeight="1" x14ac:dyDescent="0.25">
      <c r="B15" s="30" t="s">
        <v>14</v>
      </c>
      <c r="C15" s="30" t="s">
        <v>29</v>
      </c>
      <c r="D15" s="31">
        <v>7</v>
      </c>
      <c r="E15" s="32">
        <f t="shared" si="0"/>
        <v>0.1206064782908339</v>
      </c>
      <c r="F15" s="31">
        <v>7</v>
      </c>
      <c r="G15" s="32">
        <f t="shared" si="2"/>
        <v>0.14814814814814814</v>
      </c>
      <c r="H15" s="31">
        <f t="shared" si="1"/>
        <v>14</v>
      </c>
      <c r="I15" s="33">
        <f t="shared" si="3"/>
        <v>0.13296609364612022</v>
      </c>
    </row>
    <row r="16" spans="2:9" s="5" customFormat="1" ht="16.899999999999999" customHeight="1" x14ac:dyDescent="0.25">
      <c r="B16" s="26" t="s">
        <v>15</v>
      </c>
      <c r="C16" s="26" t="s">
        <v>30</v>
      </c>
      <c r="D16" s="27">
        <v>136</v>
      </c>
      <c r="E16" s="28">
        <f t="shared" si="0"/>
        <v>2.3432115782219163</v>
      </c>
      <c r="F16" s="27">
        <v>228</v>
      </c>
      <c r="G16" s="28">
        <f t="shared" si="2"/>
        <v>4.825396825396826</v>
      </c>
      <c r="H16" s="27">
        <f t="shared" si="1"/>
        <v>364</v>
      </c>
      <c r="I16" s="29">
        <f t="shared" si="3"/>
        <v>3.4571184347991264</v>
      </c>
    </row>
    <row r="17" spans="2:9" s="5" customFormat="1" ht="16.899999999999999" customHeight="1" x14ac:dyDescent="0.25">
      <c r="B17" s="30" t="s">
        <v>16</v>
      </c>
      <c r="C17" s="30" t="s">
        <v>31</v>
      </c>
      <c r="D17" s="31">
        <v>4</v>
      </c>
      <c r="E17" s="32">
        <f t="shared" si="0"/>
        <v>6.8917987594762226E-2</v>
      </c>
      <c r="F17" s="31">
        <v>3</v>
      </c>
      <c r="G17" s="32">
        <f t="shared" si="2"/>
        <v>6.3492063492063489E-2</v>
      </c>
      <c r="H17" s="31">
        <f t="shared" si="1"/>
        <v>7</v>
      </c>
      <c r="I17" s="33">
        <f t="shared" si="3"/>
        <v>6.648304682306011E-2</v>
      </c>
    </row>
    <row r="18" spans="2:9" s="5" customFormat="1" ht="16.899999999999999" customHeight="1" thickBot="1" x14ac:dyDescent="0.3">
      <c r="B18" s="14" t="s">
        <v>17</v>
      </c>
      <c r="C18" s="14" t="s">
        <v>32</v>
      </c>
      <c r="D18" s="15">
        <v>31</v>
      </c>
      <c r="E18" s="16">
        <f>+D18/$D$19*100</f>
        <v>0.53411440385940734</v>
      </c>
      <c r="F18" s="15">
        <v>42</v>
      </c>
      <c r="G18" s="16">
        <f t="shared" si="2"/>
        <v>0.88888888888888884</v>
      </c>
      <c r="H18" s="15">
        <f t="shared" si="1"/>
        <v>73</v>
      </c>
      <c r="I18" s="17">
        <f t="shared" si="3"/>
        <v>0.69332320258334124</v>
      </c>
    </row>
    <row r="19" spans="2:9" s="5" customFormat="1" ht="16.899999999999999" customHeight="1" thickTop="1" thickBot="1" x14ac:dyDescent="0.3">
      <c r="B19" s="18"/>
      <c r="C19" s="18" t="s">
        <v>18</v>
      </c>
      <c r="D19" s="19">
        <f t="shared" ref="D19:I19" si="4">+SUM(D9:D18)</f>
        <v>5804</v>
      </c>
      <c r="E19" s="20">
        <f>+D19/$D$19*100</f>
        <v>100</v>
      </c>
      <c r="F19" s="19">
        <f t="shared" si="4"/>
        <v>4725</v>
      </c>
      <c r="G19" s="20">
        <f>+F19/$F$19*100</f>
        <v>100</v>
      </c>
      <c r="H19" s="19">
        <f t="shared" si="4"/>
        <v>10529</v>
      </c>
      <c r="I19" s="20">
        <f t="shared" si="4"/>
        <v>100.00000000000003</v>
      </c>
    </row>
    <row r="20" spans="2:9" s="5" customFormat="1" ht="16.899999999999999" customHeight="1" thickTop="1" x14ac:dyDescent="0.25"/>
    <row r="21" spans="2:9" s="5" customFormat="1" ht="16.899999999999999" customHeight="1" x14ac:dyDescent="0.25"/>
    <row r="22" spans="2:9" s="5" customFormat="1" ht="16.899999999999999" customHeight="1" x14ac:dyDescent="0.25"/>
    <row r="23" spans="2:9" s="21" customFormat="1" ht="19.149999999999999" customHeight="1" thickBot="1" x14ac:dyDescent="0.3">
      <c r="B23" s="38" t="s">
        <v>19</v>
      </c>
      <c r="C23" s="38"/>
      <c r="D23" s="38"/>
      <c r="E23" s="39"/>
      <c r="F23" s="43" t="s">
        <v>20</v>
      </c>
      <c r="G23" s="38"/>
      <c r="H23" s="38"/>
      <c r="I23" s="38"/>
    </row>
    <row r="24" spans="2:9" ht="130.5" customHeight="1" thickBot="1" x14ac:dyDescent="0.25">
      <c r="B24" s="40" t="s">
        <v>33</v>
      </c>
      <c r="C24" s="40"/>
      <c r="D24" s="40"/>
      <c r="E24" s="40"/>
      <c r="F24" s="40" t="s">
        <v>34</v>
      </c>
      <c r="G24" s="41"/>
      <c r="H24" s="41"/>
      <c r="I24" s="41"/>
    </row>
  </sheetData>
  <mergeCells count="7">
    <mergeCell ref="C2:I2"/>
    <mergeCell ref="C3:I3"/>
    <mergeCell ref="B23:E23"/>
    <mergeCell ref="B24:E24"/>
    <mergeCell ref="F24:I24"/>
    <mergeCell ref="B5:I5"/>
    <mergeCell ref="F23:I23"/>
  </mergeCells>
  <pageMargins left="0.7" right="0.7" top="0.75" bottom="0.75" header="0.3" footer="0.3"/>
  <ignoredErrors>
    <ignoredError sqref="E19:G19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10.RRHH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2022-06-13T15:39:37Z</dcterms:created>
  <dcterms:modified xsi:type="dcterms:W3CDTF">2024-02-08T16:08:42Z</dcterms:modified>
</cp:coreProperties>
</file>