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4.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asd">#REF!</definedName>
    <definedName name="asdf">#REF!</definedName>
    <definedName name="bvnbvn" localSheetId="0">#REF!</definedName>
    <definedName name="bvnbvn">#REF!</definedName>
    <definedName name="bvnbvn2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">#REF!</definedName>
    <definedName name="dfsdfsd" localSheetId="0">#REF!</definedName>
    <definedName name="dfsdfsd">#REF!</definedName>
    <definedName name="dfssdf">#REF!</definedName>
    <definedName name="ds">#REF!</definedName>
    <definedName name="dsfsdf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 localSheetId="0">#REF!</definedName>
    <definedName name="FGDF">#REF!</definedName>
    <definedName name="fsd">#REF!</definedName>
    <definedName name="i">#REF!</definedName>
    <definedName name="it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 localSheetId="0">#REF!</definedName>
    <definedName name="NVO">#REF!</definedName>
    <definedName name="NVO_SALAS" localSheetId="0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 localSheetId="0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 localSheetId="0">#REF!</definedName>
    <definedName name="wqdfasdcfsdadf">#REF!</definedName>
    <definedName name="wqe" localSheetId="0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" l="1"/>
  <c r="L10" i="2" s="1"/>
  <c r="N20" i="2"/>
  <c r="L11" i="2" s="1"/>
  <c r="N21" i="2"/>
  <c r="L12" i="2" s="1"/>
  <c r="N22" i="2"/>
  <c r="L13" i="2" s="1"/>
  <c r="N23" i="2"/>
  <c r="L14" i="2" s="1"/>
  <c r="N24" i="2"/>
  <c r="L15" i="2" s="1"/>
  <c r="L25" i="2"/>
  <c r="M25" i="2"/>
  <c r="N25" i="2" s="1"/>
  <c r="M16" i="2" s="1"/>
  <c r="M15" i="2" l="1"/>
  <c r="M11" i="2"/>
  <c r="N11" i="2" s="1"/>
  <c r="L16" i="2"/>
  <c r="N16" i="2" s="1"/>
  <c r="M13" i="2"/>
  <c r="N13" i="2" s="1"/>
  <c r="L17" i="2"/>
  <c r="N15" i="2"/>
  <c r="M14" i="2"/>
  <c r="N14" i="2" s="1"/>
  <c r="M12" i="2"/>
  <c r="N12" i="2" s="1"/>
  <c r="M10" i="2"/>
  <c r="N10" i="2" l="1"/>
  <c r="M17" i="2"/>
</calcChain>
</file>

<file path=xl/sharedStrings.xml><?xml version="1.0" encoding="utf-8"?>
<sst xmlns="http://schemas.openxmlformats.org/spreadsheetml/2006/main" count="31" uniqueCount="20">
  <si>
    <t>Tipo de indicador</t>
  </si>
  <si>
    <t>Nombre del indicador</t>
  </si>
  <si>
    <t>Contexto</t>
  </si>
  <si>
    <t>Materia</t>
  </si>
  <si>
    <t>Mujeres</t>
  </si>
  <si>
    <t>Hombres</t>
  </si>
  <si>
    <t>Total general</t>
  </si>
  <si>
    <t>Civil</t>
  </si>
  <si>
    <t>Penal</t>
  </si>
  <si>
    <t>Familiar</t>
  </si>
  <si>
    <t>Ejecución de Sanciones Penales</t>
  </si>
  <si>
    <t>Adolescentes</t>
  </si>
  <si>
    <t>Metadato</t>
  </si>
  <si>
    <t>Fórmula</t>
  </si>
  <si>
    <t>Constitucional</t>
  </si>
  <si>
    <t>Ejecución de Sanciones Penales*</t>
  </si>
  <si>
    <t>Distribución porcentual del personal adscrito a salas del TSJCDMX por sexo, 
según materia, 2022</t>
  </si>
  <si>
    <t>Distribución porcentual del personal adscrito a salas del TSJCDMX por sexo, según materia</t>
  </si>
  <si>
    <r>
      <rPr>
        <b/>
        <sz val="8"/>
        <color rgb="FF541C38"/>
        <rFont val="Tahoma"/>
        <family val="2"/>
      </rPr>
      <t>Donde:</t>
    </r>
    <r>
      <rPr>
        <b/>
        <sz val="8"/>
        <color rgb="FF691C32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 xml:space="preserve">%PS </t>
    </r>
    <r>
      <rPr>
        <b/>
        <sz val="8"/>
        <color rgb="FF691C32"/>
        <rFont val="Tahoma"/>
        <family val="2"/>
      </rPr>
      <t>=</t>
    </r>
    <r>
      <rPr>
        <sz val="8"/>
        <color theme="1"/>
        <rFont val="Tahoma"/>
        <family val="2"/>
      </rPr>
      <t xml:space="preserve"> Porcentaje del personal del TSJCDMX por sexo y materia, en salas.
</t>
    </r>
    <r>
      <rPr>
        <b/>
        <sz val="8"/>
        <color rgb="FF541C38"/>
        <rFont val="Tahoma"/>
        <family val="2"/>
      </rPr>
      <t xml:space="preserve">HM </t>
    </r>
    <r>
      <rPr>
        <b/>
        <sz val="8"/>
        <color rgb="FF691C32"/>
        <rFont val="Tahoma"/>
        <family val="2"/>
      </rPr>
      <t>=</t>
    </r>
    <r>
      <rPr>
        <sz val="8"/>
        <color theme="1"/>
        <rFont val="Tahoma"/>
        <family val="2"/>
      </rPr>
      <t xml:space="preserve"> Número de hombres o mujeres por materia en salas.
</t>
    </r>
    <r>
      <rPr>
        <b/>
        <sz val="8"/>
        <color rgb="FF541C38"/>
        <rFont val="Tahoma"/>
        <family val="2"/>
      </rPr>
      <t>TPS</t>
    </r>
    <r>
      <rPr>
        <b/>
        <sz val="8"/>
        <color rgb="FF691C32"/>
        <rFont val="Tahoma"/>
        <family val="2"/>
      </rPr>
      <t xml:space="preserve"> =</t>
    </r>
    <r>
      <rPr>
        <sz val="8"/>
        <color theme="1"/>
        <rFont val="Tahoma"/>
        <family val="2"/>
      </rPr>
      <t xml:space="preserve"> Total de personas por materia en salas.</t>
    </r>
  </si>
  <si>
    <r>
      <rPr>
        <b/>
        <sz val="8"/>
        <color rgb="FF541C38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 con información de la Dirección Ejecutiva de Recursos Humanos, ambas del TSJCDMX.
</t>
    </r>
    <r>
      <rPr>
        <b/>
        <sz val="8"/>
        <color rgb="FF541C38"/>
        <rFont val="Tahoma"/>
        <family val="2"/>
      </rPr>
      <t>Periodicidad</t>
    </r>
    <r>
      <rPr>
        <sz val="8"/>
        <color rgb="FF541C38"/>
        <rFont val="Tahoma"/>
        <family val="2"/>
      </rPr>
      <t>:</t>
    </r>
    <r>
      <rPr>
        <sz val="8"/>
        <color theme="1"/>
        <rFont val="Tahoma"/>
        <family val="2"/>
      </rPr>
      <t xml:space="preserve"> Anual.
</t>
    </r>
    <r>
      <rPr>
        <b/>
        <sz val="8"/>
        <color rgb="FF541C38"/>
        <rFont val="Tahoma"/>
        <family val="2"/>
      </rPr>
      <t>Cobertura</t>
    </r>
    <r>
      <rPr>
        <sz val="8"/>
        <color theme="1"/>
        <rFont val="Tahoma"/>
        <family val="2"/>
      </rPr>
      <t xml:space="preserve">: Ciudad de México.
</t>
    </r>
    <r>
      <rPr>
        <b/>
        <sz val="8"/>
        <color rgb="FF541C38"/>
        <rFont val="Tahoma"/>
        <family val="2"/>
      </rPr>
      <t>Unidad de observación</t>
    </r>
    <r>
      <rPr>
        <sz val="8"/>
        <color rgb="FF541C38"/>
        <rFont val="Tahoma"/>
        <family val="2"/>
      </rPr>
      <t xml:space="preserve">: </t>
    </r>
    <r>
      <rPr>
        <sz val="8"/>
        <color theme="1"/>
        <rFont val="Tahoma"/>
        <family val="2"/>
      </rPr>
      <t xml:space="preserve">Personal en salas del TSJCDMX.
</t>
    </r>
    <r>
      <rPr>
        <b/>
        <sz val="8"/>
        <color rgb="FF541C38"/>
        <rFont val="Tahoma"/>
        <family val="2"/>
      </rPr>
      <t>Desagregación</t>
    </r>
    <r>
      <rPr>
        <sz val="8"/>
        <color rgb="FF541C38"/>
        <rFont val="Tahoma"/>
        <family val="2"/>
      </rPr>
      <t xml:space="preserve">: </t>
    </r>
    <r>
      <rPr>
        <sz val="8"/>
        <color theme="1"/>
        <rFont val="Tahoma"/>
        <family val="2"/>
      </rPr>
      <t xml:space="preserve">Materia y sexo.
</t>
    </r>
    <r>
      <rPr>
        <b/>
        <sz val="8"/>
        <color rgb="FF541C38"/>
        <rFont val="Tahoma"/>
        <family val="2"/>
      </rPr>
      <t>Periodo de reporte</t>
    </r>
    <r>
      <rPr>
        <sz val="8"/>
        <color rgb="FF541C38"/>
        <rFont val="Tahoma"/>
        <family val="2"/>
      </rPr>
      <t>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541C38"/>
        <rFont val="Tahoma"/>
        <family val="2"/>
      </rPr>
      <t>Notas</t>
    </r>
    <r>
      <rPr>
        <sz val="8"/>
        <color theme="1"/>
        <rFont val="Tahoma"/>
        <family val="2"/>
      </rPr>
      <t xml:space="preserve">: Las cifras están referidas a personal de carrera judicial y administrativo adscrito a salas. Información con datos al 31 de diciembre de 2022. 
* Mediante Acuerdo plenario 31-15/2022 de fecha 19 de abril de 2022, se determinó procedente autorizar que partir del 2 de mayo de 2022, única y exclusivamente se quede en funciones la Segunda Sala Especializada en Ejecución de Sanciones Penales y la Primera Sala Especializada en Ejecución de Sanciones Penales reasuma su competencia como Primera Sala Penal.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</si>
</sst>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11"/>
      <color theme="0" tint="-4.9989318521683403E-2"/>
      <name val="Tahoma"/>
      <family val="2"/>
    </font>
    <font>
      <b/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1"/>
      <color theme="0" tint="-4.9989318521683403E-2"/>
      <name val="Tahoma"/>
      <family val="2"/>
    </font>
    <font>
      <sz val="10"/>
      <color theme="0" tint="-4.9989318521683403E-2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b/>
      <sz val="8"/>
      <color rgb="FF541C38"/>
      <name val="Tahoma"/>
      <family val="2"/>
    </font>
    <font>
      <sz val="8"/>
      <color rgb="FF541C3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3" borderId="2" xfId="0" applyFont="1" applyFill="1" applyBorder="1" applyAlignment="1">
      <alignment horizontal="left"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53367319116591E-2"/>
          <c:y val="4.8334149172738844E-2"/>
          <c:w val="0.91160914222856859"/>
          <c:h val="0.69188011356484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'4.RRHH'!$L$9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'4.RRHH'!$K$10:$K$15</c:f>
              <c:strCache>
                <c:ptCount val="6"/>
                <c:pt idx="0">
                  <c:v>Civil</c:v>
                </c:pt>
                <c:pt idx="1">
                  <c:v>Penal</c:v>
                </c:pt>
                <c:pt idx="2">
                  <c:v>Familiar</c:v>
                </c:pt>
                <c:pt idx="3">
                  <c:v>Ejecución de Sanciones Penales*</c:v>
                </c:pt>
                <c:pt idx="4">
                  <c:v>Adolescentes</c:v>
                </c:pt>
                <c:pt idx="5">
                  <c:v>Constitucional</c:v>
                </c:pt>
              </c:strCache>
            </c:strRef>
          </c:cat>
          <c:val>
            <c:numRef>
              <c:f>'4.RRHH'!$L$10:$L$15</c:f>
              <c:numCache>
                <c:formatCode>0.0</c:formatCode>
                <c:ptCount val="6"/>
                <c:pt idx="0">
                  <c:v>57.522123893805308</c:v>
                </c:pt>
                <c:pt idx="1">
                  <c:v>52.941176470588239</c:v>
                </c:pt>
                <c:pt idx="2">
                  <c:v>61.340206185567013</c:v>
                </c:pt>
                <c:pt idx="3">
                  <c:v>55.405405405405403</c:v>
                </c:pt>
                <c:pt idx="4">
                  <c:v>63.235294117647058</c:v>
                </c:pt>
                <c:pt idx="5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0-4332-B9C6-70B1F66B930F}"/>
            </c:ext>
          </c:extLst>
        </c:ser>
        <c:ser>
          <c:idx val="1"/>
          <c:order val="1"/>
          <c:tx>
            <c:strRef>
              <c:f>'4.RRHH'!$M$9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'4.RRHH'!$K$10:$K$15</c:f>
              <c:strCache>
                <c:ptCount val="6"/>
                <c:pt idx="0">
                  <c:v>Civil</c:v>
                </c:pt>
                <c:pt idx="1">
                  <c:v>Penal</c:v>
                </c:pt>
                <c:pt idx="2">
                  <c:v>Familiar</c:v>
                </c:pt>
                <c:pt idx="3">
                  <c:v>Ejecución de Sanciones Penales*</c:v>
                </c:pt>
                <c:pt idx="4">
                  <c:v>Adolescentes</c:v>
                </c:pt>
                <c:pt idx="5">
                  <c:v>Constitucional</c:v>
                </c:pt>
              </c:strCache>
            </c:strRef>
          </c:cat>
          <c:val>
            <c:numRef>
              <c:f>'4.RRHH'!$M$10:$M$15</c:f>
              <c:numCache>
                <c:formatCode>0.0</c:formatCode>
                <c:ptCount val="6"/>
                <c:pt idx="0">
                  <c:v>42.477876106194692</c:v>
                </c:pt>
                <c:pt idx="1">
                  <c:v>47.058823529411761</c:v>
                </c:pt>
                <c:pt idx="2">
                  <c:v>38.659793814432994</c:v>
                </c:pt>
                <c:pt idx="3">
                  <c:v>44.594594594594597</c:v>
                </c:pt>
                <c:pt idx="4">
                  <c:v>36.764705882352942</c:v>
                </c:pt>
                <c:pt idx="5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0-4332-B9C6-70B1F66B9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44832"/>
        <c:axId val="123738560"/>
      </c:barChart>
      <c:catAx>
        <c:axId val="1237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38560"/>
        <c:crosses val="autoZero"/>
        <c:auto val="1"/>
        <c:lblAlgn val="ctr"/>
        <c:lblOffset val="100"/>
        <c:noMultiLvlLbl val="0"/>
      </c:catAx>
      <c:valAx>
        <c:axId val="1237385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4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26869975460826"/>
          <c:y val="0.9322278656007692"/>
          <c:w val="0.21726532871743603"/>
          <c:h val="6.3955340506100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'4.RRHH'!#REF!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'4.RRHH'!#REF!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'4.RRHH'!#REF!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3F6-484D-85C7-7180B9CB38C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'4.RRHH'!#REF!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'4.RRHH'!#REF!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'4.RRHH'!#REF!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3F6-484D-85C7-7180B9CB3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43264"/>
        <c:axId val="123743656"/>
      </c:barChart>
      <c:catAx>
        <c:axId val="12374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BC955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43656"/>
        <c:crosses val="autoZero"/>
        <c:auto val="1"/>
        <c:lblAlgn val="ctr"/>
        <c:lblOffset val="100"/>
        <c:noMultiLvlLbl val="0"/>
      </c:catAx>
      <c:valAx>
        <c:axId val="123743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BC955C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4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215899</xdr:colOff>
      <xdr:row>5</xdr:row>
      <xdr:rowOff>320675</xdr:rowOff>
    </xdr:from>
    <xdr:to>
      <xdr:col>8</xdr:col>
      <xdr:colOff>495299</xdr:colOff>
      <xdr:row>21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263525</xdr:colOff>
      <xdr:row>27</xdr:row>
      <xdr:rowOff>177800</xdr:rowOff>
    </xdr:from>
    <xdr:ext cx="1259254" cy="3204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A00-000003000000}"/>
                </a:ext>
              </a:extLst>
            </xdr:cNvPr>
            <xdr:cNvSpPr txBox="1"/>
          </xdr:nvSpPr>
          <xdr:spPr>
            <a:xfrm>
              <a:off x="5740400" y="6778625"/>
              <a:ext cx="1259254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𝑃𝑆</m:t>
                    </m:r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541C38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541C38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541C38"/>
                                </a:solidFill>
                                <a:latin typeface="Cambria Math" panose="02040503050406030204" pitchFamily="18" charset="0"/>
                              </a:rPr>
                              <m:t>𝐻𝑀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541C38"/>
                                </a:solidFill>
                                <a:latin typeface="Cambria Math" panose="02040503050406030204" pitchFamily="18" charset="0"/>
                              </a:rPr>
                              <m:t>𝑇𝑃𝑆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541C38"/>
                </a:solidFill>
              </a:endParaRPr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A00-000003000000}"/>
                </a:ext>
              </a:extLst>
            </xdr:cNvPr>
            <xdr:cNvSpPr txBox="1"/>
          </xdr:nvSpPr>
          <xdr:spPr>
            <a:xfrm>
              <a:off x="5740400" y="6778625"/>
              <a:ext cx="1259254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541C38"/>
                  </a:solidFill>
                  <a:latin typeface="Cambria Math" panose="02040503050406030204" pitchFamily="18" charset="0"/>
                </a:rPr>
                <a:t>%𝑃𝑆=(𝐻𝑀/𝑇𝑃𝑆)∗100</a:t>
              </a:r>
              <a:endParaRPr lang="es-MX" sz="1100">
                <a:solidFill>
                  <a:srgbClr val="541C38"/>
                </a:solidFill>
              </a:endParaRPr>
            </a:p>
          </xdr:txBody>
        </xdr:sp>
      </mc:Fallback>
    </mc:AlternateContent>
    <xdr:clientData/>
  </xdr:oneCellAnchor>
  <xdr:twoCellAnchor>
    <xdr:from>
      <xdr:col>13</xdr:col>
      <xdr:colOff>0</xdr:colOff>
      <xdr:row>0</xdr:row>
      <xdr:rowOff>0</xdr:rowOff>
    </xdr:from>
    <xdr:to>
      <xdr:col>13</xdr:col>
      <xdr:colOff>0</xdr:colOff>
      <xdr:row>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N28"/>
  <sheetViews>
    <sheetView showGridLines="0" tabSelected="1" workbookViewId="0">
      <selection activeCell="F28" sqref="F28:I28"/>
    </sheetView>
  </sheetViews>
  <sheetFormatPr baseColWidth="10" defaultColWidth="11.5703125" defaultRowHeight="14.25" x14ac:dyDescent="0.2"/>
  <cols>
    <col min="1" max="1" width="11.5703125" style="2"/>
    <col min="2" max="2" width="19.7109375" style="2" customWidth="1"/>
    <col min="3" max="9" width="12.7109375" style="2" customWidth="1"/>
    <col min="10" max="10" width="29.5703125" style="2" customWidth="1"/>
    <col min="11" max="13" width="12.7109375" style="8" customWidth="1"/>
    <col min="14" max="14" width="11.5703125" style="8"/>
    <col min="15" max="16384" width="11.5703125" style="2"/>
  </cols>
  <sheetData>
    <row r="2" spans="2:14" ht="19.149999999999999" customHeight="1" thickBot="1" x14ac:dyDescent="0.25">
      <c r="B2" s="1" t="s">
        <v>0</v>
      </c>
      <c r="C2" s="15" t="s">
        <v>1</v>
      </c>
      <c r="D2" s="16"/>
      <c r="E2" s="16"/>
      <c r="F2" s="16"/>
      <c r="G2" s="16"/>
      <c r="H2" s="16"/>
      <c r="I2" s="16"/>
    </row>
    <row r="3" spans="2:14" ht="49.9" customHeight="1" x14ac:dyDescent="0.2">
      <c r="B3" s="3" t="s">
        <v>2</v>
      </c>
      <c r="C3" s="17" t="s">
        <v>17</v>
      </c>
      <c r="D3" s="18"/>
      <c r="E3" s="18"/>
      <c r="F3" s="18"/>
      <c r="G3" s="18"/>
      <c r="H3" s="18"/>
      <c r="I3" s="18"/>
    </row>
    <row r="4" spans="2:14" ht="15" thickBot="1" x14ac:dyDescent="0.25"/>
    <row r="5" spans="2:14" s="4" customFormat="1" ht="30" customHeight="1" thickBot="1" x14ac:dyDescent="0.25">
      <c r="B5" s="19" t="s">
        <v>16</v>
      </c>
      <c r="C5" s="20"/>
      <c r="D5" s="20"/>
      <c r="E5" s="20"/>
      <c r="F5" s="20"/>
      <c r="G5" s="20"/>
      <c r="H5" s="20"/>
      <c r="I5" s="20"/>
      <c r="K5" s="9"/>
      <c r="L5" s="9"/>
      <c r="M5" s="9"/>
      <c r="N5" s="9"/>
    </row>
    <row r="6" spans="2:14" s="4" customFormat="1" ht="30" customHeight="1" x14ac:dyDescent="0.2">
      <c r="B6" s="7"/>
      <c r="C6" s="6"/>
      <c r="D6" s="6"/>
      <c r="E6" s="6"/>
      <c r="F6" s="6"/>
      <c r="G6" s="6"/>
      <c r="H6" s="6"/>
      <c r="I6" s="6"/>
      <c r="K6" s="9"/>
      <c r="L6" s="9"/>
      <c r="M6" s="9"/>
      <c r="N6" s="9"/>
    </row>
    <row r="7" spans="2:14" s="4" customFormat="1" ht="30" customHeight="1" x14ac:dyDescent="0.2">
      <c r="B7" s="7"/>
      <c r="C7" s="6"/>
      <c r="D7" s="6"/>
      <c r="E7" s="6"/>
      <c r="F7" s="6"/>
      <c r="G7" s="6"/>
      <c r="H7" s="6"/>
      <c r="I7" s="6"/>
      <c r="K7" s="9"/>
      <c r="L7" s="9"/>
      <c r="M7" s="9"/>
      <c r="N7" s="9"/>
    </row>
    <row r="8" spans="2:14" ht="16.899999999999999" customHeight="1" x14ac:dyDescent="0.2">
      <c r="K8" s="10">
        <v>2022</v>
      </c>
      <c r="L8" s="11"/>
      <c r="M8" s="11"/>
      <c r="N8" s="11"/>
    </row>
    <row r="9" spans="2:14" ht="16.899999999999999" customHeight="1" x14ac:dyDescent="0.2">
      <c r="K9" s="10" t="s">
        <v>3</v>
      </c>
      <c r="L9" s="11" t="s">
        <v>4</v>
      </c>
      <c r="M9" s="11" t="s">
        <v>5</v>
      </c>
      <c r="N9" s="11" t="s">
        <v>6</v>
      </c>
    </row>
    <row r="10" spans="2:14" ht="16.899999999999999" customHeight="1" x14ac:dyDescent="0.2">
      <c r="K10" s="10" t="s">
        <v>7</v>
      </c>
      <c r="L10" s="12">
        <f t="shared" ref="L10:L16" si="0">+L19/N19*100</f>
        <v>57.522123893805308</v>
      </c>
      <c r="M10" s="12">
        <f t="shared" ref="M10:M16" si="1">+M19/N19*100</f>
        <v>42.477876106194692</v>
      </c>
      <c r="N10" s="12">
        <f t="shared" ref="N10:N16" si="2">+M10+L10</f>
        <v>100</v>
      </c>
    </row>
    <row r="11" spans="2:14" ht="16.899999999999999" customHeight="1" x14ac:dyDescent="0.2">
      <c r="K11" s="10" t="s">
        <v>8</v>
      </c>
      <c r="L11" s="12">
        <f t="shared" si="0"/>
        <v>52.941176470588239</v>
      </c>
      <c r="M11" s="12">
        <f t="shared" si="1"/>
        <v>47.058823529411761</v>
      </c>
      <c r="N11" s="12">
        <f t="shared" si="2"/>
        <v>100</v>
      </c>
    </row>
    <row r="12" spans="2:14" ht="16.899999999999999" customHeight="1" x14ac:dyDescent="0.2">
      <c r="K12" s="10" t="s">
        <v>9</v>
      </c>
      <c r="L12" s="12">
        <f t="shared" si="0"/>
        <v>61.340206185567013</v>
      </c>
      <c r="M12" s="12">
        <f t="shared" si="1"/>
        <v>38.659793814432994</v>
      </c>
      <c r="N12" s="12">
        <f t="shared" si="2"/>
        <v>100</v>
      </c>
    </row>
    <row r="13" spans="2:14" ht="16.899999999999999" customHeight="1" x14ac:dyDescent="0.2">
      <c r="K13" s="10" t="s">
        <v>15</v>
      </c>
      <c r="L13" s="12">
        <f t="shared" si="0"/>
        <v>55.405405405405403</v>
      </c>
      <c r="M13" s="12">
        <f t="shared" si="1"/>
        <v>44.594594594594597</v>
      </c>
      <c r="N13" s="12">
        <f t="shared" si="2"/>
        <v>100</v>
      </c>
    </row>
    <row r="14" spans="2:14" ht="16.899999999999999" customHeight="1" x14ac:dyDescent="0.2">
      <c r="K14" s="10" t="s">
        <v>11</v>
      </c>
      <c r="L14" s="12">
        <f t="shared" si="0"/>
        <v>63.235294117647058</v>
      </c>
      <c r="M14" s="12">
        <f t="shared" si="1"/>
        <v>36.764705882352942</v>
      </c>
      <c r="N14" s="12">
        <f t="shared" si="2"/>
        <v>100</v>
      </c>
    </row>
    <row r="15" spans="2:14" ht="16.899999999999999" customHeight="1" x14ac:dyDescent="0.2">
      <c r="K15" s="10" t="s">
        <v>14</v>
      </c>
      <c r="L15" s="12">
        <f t="shared" si="0"/>
        <v>42.857142857142854</v>
      </c>
      <c r="M15" s="12">
        <f t="shared" si="1"/>
        <v>57.142857142857139</v>
      </c>
      <c r="N15" s="12">
        <f t="shared" si="2"/>
        <v>100</v>
      </c>
    </row>
    <row r="16" spans="2:14" ht="16.899999999999999" customHeight="1" x14ac:dyDescent="0.2">
      <c r="K16" s="10" t="s">
        <v>6</v>
      </c>
      <c r="L16" s="12">
        <f t="shared" si="0"/>
        <v>57.73776027011818</v>
      </c>
      <c r="M16" s="12">
        <f t="shared" si="1"/>
        <v>42.26223972988182</v>
      </c>
      <c r="N16" s="12">
        <f t="shared" si="2"/>
        <v>100</v>
      </c>
    </row>
    <row r="17" spans="2:14" ht="16.899999999999999" customHeight="1" x14ac:dyDescent="0.2">
      <c r="K17" s="10"/>
      <c r="L17" s="12">
        <f>+AVERAGE(L10:L14)</f>
        <v>58.08884121460261</v>
      </c>
      <c r="M17" s="12">
        <f>+AVERAGE(M10:M14)</f>
        <v>41.91115878539739</v>
      </c>
      <c r="N17" s="11"/>
    </row>
    <row r="18" spans="2:14" ht="16.899999999999999" customHeight="1" x14ac:dyDescent="0.2">
      <c r="K18" s="10" t="s">
        <v>3</v>
      </c>
      <c r="L18" s="11" t="s">
        <v>4</v>
      </c>
      <c r="M18" s="11" t="s">
        <v>5</v>
      </c>
      <c r="N18" s="11" t="s">
        <v>6</v>
      </c>
    </row>
    <row r="19" spans="2:14" ht="16.899999999999999" customHeight="1" x14ac:dyDescent="0.2">
      <c r="K19" s="10" t="s">
        <v>7</v>
      </c>
      <c r="L19" s="13">
        <v>390</v>
      </c>
      <c r="M19" s="13">
        <v>288</v>
      </c>
      <c r="N19" s="13">
        <f t="shared" ref="N19:N25" si="3">+M19+L19</f>
        <v>678</v>
      </c>
    </row>
    <row r="20" spans="2:14" ht="16.899999999999999" customHeight="1" x14ac:dyDescent="0.2">
      <c r="K20" s="10" t="s">
        <v>10</v>
      </c>
      <c r="L20" s="13">
        <v>27</v>
      </c>
      <c r="M20" s="13">
        <v>24</v>
      </c>
      <c r="N20" s="13">
        <f t="shared" si="3"/>
        <v>51</v>
      </c>
    </row>
    <row r="21" spans="2:14" ht="16.899999999999999" customHeight="1" x14ac:dyDescent="0.2">
      <c r="K21" s="10" t="s">
        <v>9</v>
      </c>
      <c r="L21" s="13">
        <v>238</v>
      </c>
      <c r="M21" s="13">
        <v>150</v>
      </c>
      <c r="N21" s="13">
        <f t="shared" si="3"/>
        <v>388</v>
      </c>
    </row>
    <row r="22" spans="2:14" ht="16.899999999999999" customHeight="1" x14ac:dyDescent="0.2">
      <c r="K22" s="10" t="s">
        <v>8</v>
      </c>
      <c r="L22" s="13">
        <v>328</v>
      </c>
      <c r="M22" s="13">
        <v>264</v>
      </c>
      <c r="N22" s="13">
        <f t="shared" si="3"/>
        <v>592</v>
      </c>
    </row>
    <row r="23" spans="2:14" ht="16.899999999999999" customHeight="1" x14ac:dyDescent="0.2">
      <c r="K23" s="10" t="s">
        <v>11</v>
      </c>
      <c r="L23" s="13">
        <v>43</v>
      </c>
      <c r="M23" s="13">
        <v>25</v>
      </c>
      <c r="N23" s="13">
        <f t="shared" si="3"/>
        <v>68</v>
      </c>
    </row>
    <row r="24" spans="2:14" ht="16.899999999999999" customHeight="1" x14ac:dyDescent="0.2">
      <c r="K24" s="10" t="s">
        <v>14</v>
      </c>
      <c r="L24" s="13">
        <v>3</v>
      </c>
      <c r="M24" s="13">
        <v>4</v>
      </c>
      <c r="N24" s="13">
        <f t="shared" si="3"/>
        <v>7</v>
      </c>
    </row>
    <row r="25" spans="2:14" ht="16.899999999999999" customHeight="1" x14ac:dyDescent="0.2">
      <c r="K25" s="10" t="s">
        <v>6</v>
      </c>
      <c r="L25" s="13">
        <f>+SUM(L19:L23)</f>
        <v>1026</v>
      </c>
      <c r="M25" s="13">
        <f>+SUM(M19:M23)</f>
        <v>751</v>
      </c>
      <c r="N25" s="13">
        <f t="shared" si="3"/>
        <v>1777</v>
      </c>
    </row>
    <row r="26" spans="2:14" ht="16.899999999999999" customHeight="1" x14ac:dyDescent="0.2"/>
    <row r="27" spans="2:14" s="5" customFormat="1" ht="19.149999999999999" customHeight="1" thickBot="1" x14ac:dyDescent="0.3">
      <c r="B27" s="21" t="s">
        <v>12</v>
      </c>
      <c r="C27" s="22"/>
      <c r="D27" s="22"/>
      <c r="E27" s="22"/>
      <c r="F27" s="22" t="s">
        <v>13</v>
      </c>
      <c r="G27" s="22"/>
      <c r="H27" s="22"/>
      <c r="I27" s="23"/>
      <c r="K27" s="14"/>
      <c r="L27" s="14"/>
      <c r="M27" s="14"/>
      <c r="N27" s="14"/>
    </row>
    <row r="28" spans="2:14" ht="194.25" customHeight="1" thickBot="1" x14ac:dyDescent="0.25">
      <c r="B28" s="24" t="s">
        <v>19</v>
      </c>
      <c r="C28" s="25"/>
      <c r="D28" s="25"/>
      <c r="E28" s="25"/>
      <c r="F28" s="24" t="s">
        <v>18</v>
      </c>
      <c r="G28" s="25"/>
      <c r="H28" s="25"/>
      <c r="I28" s="25"/>
    </row>
  </sheetData>
  <mergeCells count="7">
    <mergeCell ref="C2:I2"/>
    <mergeCell ref="C3:I3"/>
    <mergeCell ref="B28:E28"/>
    <mergeCell ref="F28:I28"/>
    <mergeCell ref="B5:I5"/>
    <mergeCell ref="B27:E27"/>
    <mergeCell ref="F27:I27"/>
  </mergeCells>
  <pageMargins left="0.7" right="0.7" top="0.75" bottom="0.75" header="0.3" footer="0.3"/>
  <pageSetup orientation="portrait" r:id="rId1"/>
  <ignoredErrors>
    <ignoredError sqref="L25:M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2022-06-13T15:29:09Z</dcterms:created>
  <dcterms:modified xsi:type="dcterms:W3CDTF">2024-02-07T20:35:03Z</dcterms:modified>
</cp:coreProperties>
</file>