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Indicadores Género\Excel_2022 corte 2023\1. RECURSOS HUMANOS\"/>
    </mc:Choice>
  </mc:AlternateContent>
  <bookViews>
    <workbookView xWindow="0" yWindow="0" windowWidth="28800" windowHeight="12450"/>
  </bookViews>
  <sheets>
    <sheet name="6.RRHH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K19" i="2"/>
  <c r="M18" i="2"/>
  <c r="F18" i="2" s="1"/>
  <c r="E18" i="2"/>
  <c r="M17" i="2"/>
  <c r="F17" i="2" s="1"/>
  <c r="E17" i="2"/>
  <c r="M16" i="2"/>
  <c r="G16" i="2" s="1"/>
  <c r="F16" i="2"/>
  <c r="M15" i="2"/>
  <c r="F15" i="2" s="1"/>
  <c r="G15" i="2"/>
  <c r="M14" i="2"/>
  <c r="G14" i="2" s="1"/>
  <c r="M13" i="2"/>
  <c r="F13" i="2" s="1"/>
  <c r="E13" i="2"/>
  <c r="M12" i="2"/>
  <c r="G12" i="2" s="1"/>
  <c r="F12" i="2"/>
  <c r="M11" i="2"/>
  <c r="F11" i="2" s="1"/>
  <c r="M10" i="2"/>
  <c r="F10" i="2" s="1"/>
  <c r="E10" i="2"/>
  <c r="M9" i="2"/>
  <c r="F9" i="2" s="1"/>
  <c r="G9" i="2"/>
  <c r="E9" i="2"/>
  <c r="G10" i="2" l="1"/>
  <c r="G13" i="2"/>
  <c r="G18" i="2"/>
  <c r="G11" i="2"/>
  <c r="E12" i="2"/>
  <c r="G17" i="2"/>
  <c r="F14" i="2"/>
  <c r="M19" i="2"/>
  <c r="F19" i="2" s="1"/>
  <c r="E11" i="2"/>
  <c r="E15" i="2"/>
  <c r="G19" i="2"/>
  <c r="E14" i="2"/>
  <c r="E16" i="2"/>
  <c r="E19" i="2" l="1"/>
</calcChain>
</file>

<file path=xl/sharedStrings.xml><?xml version="1.0" encoding="utf-8"?>
<sst xmlns="http://schemas.openxmlformats.org/spreadsheetml/2006/main" count="38" uniqueCount="23">
  <si>
    <t>Tipo de indicador</t>
  </si>
  <si>
    <t>Nombre del indicador</t>
  </si>
  <si>
    <t>Contexto</t>
  </si>
  <si>
    <t>Puesto</t>
  </si>
  <si>
    <t>Total</t>
  </si>
  <si>
    <t>Mujeres</t>
  </si>
  <si>
    <t>Hombres</t>
  </si>
  <si>
    <t>Jefes/as de departamento</t>
  </si>
  <si>
    <t>Pasante de derecho</t>
  </si>
  <si>
    <t>Secretario/a de acuerdos</t>
  </si>
  <si>
    <t>Personal secretarial</t>
  </si>
  <si>
    <t>Secretario/a actuario/a</t>
  </si>
  <si>
    <t>Jueces/zas</t>
  </si>
  <si>
    <t>Subdirector/a y líderes</t>
  </si>
  <si>
    <t>Magistrados/as</t>
  </si>
  <si>
    <t>Directores/as generales, ejecutivos/as y de área</t>
  </si>
  <si>
    <t>Personal administrativo especializado</t>
  </si>
  <si>
    <t>Metadato</t>
  </si>
  <si>
    <t>Fórmula</t>
  </si>
  <si>
    <t>Número de personas en los principales puestos del TSJCDMX y su distribución porcentual, según sexo</t>
  </si>
  <si>
    <t>Número de personas en los principales puestos del TSJCDMX y su distribución porcentual, según sexo, 2022</t>
  </si>
  <si>
    <r>
      <rPr>
        <b/>
        <sz val="8"/>
        <color rgb="FF541C38"/>
        <rFont val="Tahoma"/>
        <family val="2"/>
      </rPr>
      <t>Donde:</t>
    </r>
    <r>
      <rPr>
        <b/>
        <sz val="8"/>
        <color rgb="FF691C32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%PS</t>
    </r>
    <r>
      <rPr>
        <b/>
        <sz val="8"/>
        <color rgb="FF691C32"/>
        <rFont val="Tahoma"/>
        <family val="2"/>
      </rPr>
      <t xml:space="preserve"> =</t>
    </r>
    <r>
      <rPr>
        <sz val="8"/>
        <color theme="1"/>
        <rFont val="Tahoma"/>
        <family val="2"/>
      </rPr>
      <t xml:space="preserve"> Porcentaje del personal del TSJCDMX por sexo y principales tipos de puesto.
</t>
    </r>
    <r>
      <rPr>
        <b/>
        <sz val="8"/>
        <color rgb="FF541C38"/>
        <rFont val="Tahoma"/>
        <family val="2"/>
      </rPr>
      <t>PHM</t>
    </r>
    <r>
      <rPr>
        <b/>
        <sz val="8"/>
        <color rgb="FF691C32"/>
        <rFont val="Tahoma"/>
        <family val="2"/>
      </rPr>
      <t xml:space="preserve"> =</t>
    </r>
    <r>
      <rPr>
        <sz val="8"/>
        <color theme="1"/>
        <rFont val="Tahoma"/>
        <family val="2"/>
      </rPr>
      <t xml:space="preserve"> Número de hombres o mujeres por principales tipos de puestos.
</t>
    </r>
    <r>
      <rPr>
        <b/>
        <sz val="8"/>
        <color rgb="FF541C38"/>
        <rFont val="Tahoma"/>
        <family val="2"/>
      </rPr>
      <t>TP</t>
    </r>
    <r>
      <rPr>
        <b/>
        <sz val="8"/>
        <color rgb="FF691C32"/>
        <rFont val="Tahoma"/>
        <family val="2"/>
      </rPr>
      <t xml:space="preserve"> =</t>
    </r>
    <r>
      <rPr>
        <sz val="8"/>
        <color theme="1"/>
        <rFont val="Tahoma"/>
        <family val="2"/>
      </rPr>
      <t xml:space="preserve"> Total de personas por principales tipos de puestos en el TSJCDMX.</t>
    </r>
  </si>
  <si>
    <r>
      <rPr>
        <b/>
        <sz val="8"/>
        <color rgb="FF541C38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la Dirección Ejecutiva de Recursos Humanos, ambas del TSJCDMX.
</t>
    </r>
    <r>
      <rPr>
        <b/>
        <sz val="8"/>
        <color rgb="FF541C38"/>
        <rFont val="Tahoma"/>
        <family val="2"/>
      </rPr>
      <t>Periodicidad:</t>
    </r>
    <r>
      <rPr>
        <sz val="8"/>
        <color theme="1"/>
        <rFont val="Tahoma"/>
        <family val="2"/>
      </rPr>
      <t xml:space="preserve"> Anual
</t>
    </r>
    <r>
      <rPr>
        <b/>
        <sz val="8"/>
        <color rgb="FF541C38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541C38"/>
        <rFont val="Tahoma"/>
        <family val="2"/>
      </rPr>
      <t>Unidad de observación:</t>
    </r>
    <r>
      <rPr>
        <b/>
        <sz val="8"/>
        <color rgb="FF691C32"/>
        <rFont val="Tahoma"/>
        <family val="2"/>
      </rPr>
      <t xml:space="preserve"> </t>
    </r>
    <r>
      <rPr>
        <sz val="8"/>
        <color theme="1"/>
        <rFont val="Tahoma"/>
        <family val="2"/>
      </rPr>
      <t xml:space="preserve">Personal del TSJCDMX.
</t>
    </r>
    <r>
      <rPr>
        <b/>
        <sz val="8"/>
        <color rgb="FF541C38"/>
        <rFont val="Tahoma"/>
        <family val="2"/>
      </rPr>
      <t xml:space="preserve">Desagregación: </t>
    </r>
    <r>
      <rPr>
        <sz val="8"/>
        <color theme="1"/>
        <rFont val="Tahoma"/>
        <family val="2"/>
      </rPr>
      <t xml:space="preserve">Tipo de puesto y sexo.
</t>
    </r>
    <r>
      <rPr>
        <b/>
        <sz val="8"/>
        <color rgb="FF541C38"/>
        <rFont val="Tahoma"/>
        <family val="2"/>
      </rPr>
      <t>Periodo de reporte:</t>
    </r>
    <r>
      <rPr>
        <b/>
        <sz val="8"/>
        <color rgb="FF691C32"/>
        <rFont val="Tahoma"/>
        <family val="2"/>
      </rPr>
      <t xml:space="preserve"> </t>
    </r>
    <r>
      <rPr>
        <sz val="8"/>
        <rFont val="Tahoma"/>
        <family val="2"/>
      </rPr>
      <t>2022.</t>
    </r>
    <r>
      <rPr>
        <b/>
        <sz val="8"/>
        <color rgb="FF691C32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Nota:</t>
    </r>
    <r>
      <rPr>
        <sz val="8"/>
        <color rgb="FF541C38"/>
        <rFont val="Tahoma"/>
        <family val="2"/>
      </rPr>
      <t xml:space="preserve"> </t>
    </r>
    <r>
      <rPr>
        <sz val="8"/>
        <rFont val="Tahoma"/>
        <family val="2"/>
      </rPr>
      <t>Información con datos al 31 de diciembre de 2022.</t>
    </r>
    <r>
      <rPr>
        <b/>
        <sz val="8"/>
        <color rgb="FF691C32"/>
        <rFont val="Tahom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</si>
</sst>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4.9989318521683403E-2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11"/>
      <color theme="0" tint="-4.9989318521683403E-2"/>
      <name val="Tahoma"/>
      <family val="2"/>
    </font>
    <font>
      <b/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sz val="8"/>
      <color theme="0" tint="-4.9989318521683403E-2"/>
      <name val="Tahoma"/>
      <family val="2"/>
    </font>
    <font>
      <sz val="8"/>
      <name val="Tahoma"/>
      <family val="2"/>
    </font>
    <font>
      <b/>
      <sz val="8"/>
      <color rgb="FF541C38"/>
      <name val="Tahoma"/>
      <family val="2"/>
    </font>
    <font>
      <sz val="8"/>
      <color rgb="FF541C3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3" borderId="3" xfId="0" applyFont="1" applyFill="1" applyBorder="1" applyAlignment="1">
      <alignment horizontal="left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164" fontId="11" fillId="0" borderId="7" xfId="1" applyNumberFormat="1" applyFont="1" applyFill="1" applyBorder="1" applyAlignment="1">
      <alignment horizontal="center" vertical="center"/>
    </xf>
    <xf numFmtId="164" fontId="4" fillId="0" borderId="0" xfId="0" applyNumberFormat="1" applyFont="1"/>
    <xf numFmtId="0" fontId="5" fillId="0" borderId="0" xfId="0" applyFont="1" applyAlignment="1">
      <alignment vertical="center"/>
    </xf>
    <xf numFmtId="164" fontId="12" fillId="5" borderId="0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3" fontId="12" fillId="5" borderId="8" xfId="0" applyNumberFormat="1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164" fontId="10" fillId="0" borderId="9" xfId="1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/>
    </xf>
    <xf numFmtId="3" fontId="12" fillId="5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12" fillId="5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206375</xdr:colOff>
      <xdr:row>25</xdr:row>
      <xdr:rowOff>76200</xdr:rowOff>
    </xdr:from>
    <xdr:ext cx="134658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1C00-000002000000}"/>
                </a:ext>
              </a:extLst>
            </xdr:cNvPr>
            <xdr:cNvSpPr txBox="1"/>
          </xdr:nvSpPr>
          <xdr:spPr>
            <a:xfrm>
              <a:off x="4283075" y="6219825"/>
              <a:ext cx="134658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𝑃𝑆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𝑃𝐻𝑀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𝑇𝑃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1C00-000002000000}"/>
                </a:ext>
              </a:extLst>
            </xdr:cNvPr>
            <xdr:cNvSpPr txBox="1"/>
          </xdr:nvSpPr>
          <xdr:spPr>
            <a:xfrm>
              <a:off x="4283075" y="6219825"/>
              <a:ext cx="134658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%𝑃𝑆=(𝑃𝐻𝑀/𝑇𝑃)∗100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tabSelected="1" workbookViewId="0">
      <selection activeCell="I17" sqref="I17"/>
    </sheetView>
  </sheetViews>
  <sheetFormatPr baseColWidth="10" defaultColWidth="11.5703125" defaultRowHeight="14.25" x14ac:dyDescent="0.2"/>
  <cols>
    <col min="1" max="1" width="11.5703125" style="2"/>
    <col min="2" max="2" width="19.7109375" style="2" customWidth="1"/>
    <col min="3" max="9" width="12.7109375" style="2" customWidth="1"/>
    <col min="10" max="10" width="38.85546875" style="3" customWidth="1"/>
    <col min="11" max="13" width="12.7109375" style="3" customWidth="1"/>
    <col min="14" max="16384" width="11.5703125" style="2"/>
  </cols>
  <sheetData>
    <row r="2" spans="2:13" ht="19.149999999999999" customHeight="1" thickBot="1" x14ac:dyDescent="0.25">
      <c r="B2" s="1" t="s">
        <v>0</v>
      </c>
      <c r="C2" s="34" t="s">
        <v>1</v>
      </c>
      <c r="D2" s="34"/>
      <c r="E2" s="34"/>
      <c r="F2" s="34"/>
      <c r="G2" s="34"/>
      <c r="H2" s="35"/>
      <c r="I2" s="21"/>
      <c r="J2" s="28"/>
      <c r="K2" s="28"/>
      <c r="L2" s="28"/>
      <c r="M2" s="28"/>
    </row>
    <row r="3" spans="2:13" ht="49.9" customHeight="1" x14ac:dyDescent="0.2">
      <c r="B3" s="4" t="s">
        <v>2</v>
      </c>
      <c r="C3" s="36" t="s">
        <v>19</v>
      </c>
      <c r="D3" s="36"/>
      <c r="E3" s="36"/>
      <c r="F3" s="36"/>
      <c r="G3" s="36"/>
      <c r="H3" s="37"/>
      <c r="I3" s="22"/>
      <c r="J3" s="29"/>
      <c r="K3" s="29"/>
      <c r="L3" s="29"/>
      <c r="M3" s="29"/>
    </row>
    <row r="4" spans="2:13" ht="15" thickBot="1" x14ac:dyDescent="0.25"/>
    <row r="5" spans="2:13" s="5" customFormat="1" ht="30" customHeight="1" thickBot="1" x14ac:dyDescent="0.25">
      <c r="B5" s="40" t="s">
        <v>20</v>
      </c>
      <c r="C5" s="40"/>
      <c r="D5" s="40"/>
      <c r="E5" s="40"/>
      <c r="F5" s="40"/>
      <c r="G5" s="40"/>
      <c r="H5" s="40"/>
      <c r="I5" s="23"/>
      <c r="J5" s="30"/>
      <c r="K5" s="30"/>
      <c r="L5" s="30"/>
      <c r="M5" s="30"/>
    </row>
    <row r="6" spans="2:13" ht="16.899999999999999" customHeight="1" x14ac:dyDescent="0.2">
      <c r="J6" s="3">
        <v>2022</v>
      </c>
    </row>
    <row r="7" spans="2:13" s="6" customFormat="1" ht="19.899999999999999" customHeight="1" x14ac:dyDescent="0.25">
      <c r="B7" s="47" t="s">
        <v>3</v>
      </c>
      <c r="C7" s="47"/>
      <c r="D7" s="47"/>
      <c r="E7" s="7" t="s">
        <v>4</v>
      </c>
      <c r="F7" s="8" t="s">
        <v>5</v>
      </c>
      <c r="G7" s="9" t="s">
        <v>6</v>
      </c>
      <c r="J7" s="10" t="s">
        <v>3</v>
      </c>
      <c r="K7" s="10" t="s">
        <v>5</v>
      </c>
      <c r="L7" s="10" t="s">
        <v>6</v>
      </c>
      <c r="M7" s="10" t="s">
        <v>4</v>
      </c>
    </row>
    <row r="8" spans="2:13" ht="4.9000000000000004" customHeight="1" thickBot="1" x14ac:dyDescent="0.25">
      <c r="B8" s="11"/>
      <c r="C8" s="11"/>
      <c r="D8" s="11"/>
      <c r="E8" s="11"/>
      <c r="F8" s="11"/>
      <c r="G8" s="11"/>
    </row>
    <row r="9" spans="2:13" ht="19.899999999999999" customHeight="1" thickTop="1" x14ac:dyDescent="0.2">
      <c r="B9" s="33" t="s">
        <v>16</v>
      </c>
      <c r="C9" s="33"/>
      <c r="D9" s="33"/>
      <c r="E9" s="24">
        <f>+M9</f>
        <v>4182</v>
      </c>
      <c r="F9" s="12">
        <f>+K9/M9</f>
        <v>0.54495456719273072</v>
      </c>
      <c r="G9" s="12">
        <f>+L9/M9</f>
        <v>0.45504543280726922</v>
      </c>
      <c r="H9" s="13"/>
      <c r="I9" s="13"/>
      <c r="J9" s="14" t="s">
        <v>16</v>
      </c>
      <c r="K9" s="31">
        <v>2279</v>
      </c>
      <c r="L9" s="31">
        <v>1903</v>
      </c>
      <c r="M9" s="31">
        <f t="shared" ref="M9:M18" si="0">+K9+L9</f>
        <v>4182</v>
      </c>
    </row>
    <row r="10" spans="2:13" ht="19.899999999999999" customHeight="1" x14ac:dyDescent="0.2">
      <c r="B10" s="45" t="s">
        <v>8</v>
      </c>
      <c r="C10" s="45"/>
      <c r="D10" s="45"/>
      <c r="E10" s="25">
        <f t="shared" ref="E10:E18" si="1">+M10</f>
        <v>671</v>
      </c>
      <c r="F10" s="15">
        <f t="shared" ref="F10:F18" si="2">+K10/M10</f>
        <v>0.6587183308494784</v>
      </c>
      <c r="G10" s="15">
        <f t="shared" ref="G10:G18" si="3">+L10/M10</f>
        <v>0.3412816691505216</v>
      </c>
      <c r="H10" s="13"/>
      <c r="I10" s="13"/>
      <c r="J10" s="14" t="s">
        <v>8</v>
      </c>
      <c r="K10" s="31">
        <v>442</v>
      </c>
      <c r="L10" s="31">
        <v>229</v>
      </c>
      <c r="M10" s="31">
        <f t="shared" si="0"/>
        <v>671</v>
      </c>
    </row>
    <row r="11" spans="2:13" ht="19.899999999999999" customHeight="1" x14ac:dyDescent="0.2">
      <c r="B11" s="46" t="s">
        <v>9</v>
      </c>
      <c r="C11" s="46"/>
      <c r="D11" s="46"/>
      <c r="E11" s="26">
        <f t="shared" si="1"/>
        <v>628</v>
      </c>
      <c r="F11" s="16">
        <f t="shared" si="2"/>
        <v>0.61942675159235672</v>
      </c>
      <c r="G11" s="16">
        <f t="shared" si="3"/>
        <v>0.38057324840764334</v>
      </c>
      <c r="H11" s="13"/>
      <c r="I11" s="13"/>
      <c r="J11" s="14" t="s">
        <v>9</v>
      </c>
      <c r="K11" s="31">
        <v>389</v>
      </c>
      <c r="L11" s="31">
        <v>239</v>
      </c>
      <c r="M11" s="31">
        <f t="shared" si="0"/>
        <v>628</v>
      </c>
    </row>
    <row r="12" spans="2:13" ht="19.899999999999999" customHeight="1" x14ac:dyDescent="0.2">
      <c r="B12" s="45" t="s">
        <v>10</v>
      </c>
      <c r="C12" s="45"/>
      <c r="D12" s="45"/>
      <c r="E12" s="25">
        <f t="shared" si="1"/>
        <v>502</v>
      </c>
      <c r="F12" s="15">
        <f t="shared" si="2"/>
        <v>0.68924302788844627</v>
      </c>
      <c r="G12" s="15">
        <f t="shared" si="3"/>
        <v>0.31075697211155379</v>
      </c>
      <c r="H12" s="13"/>
      <c r="I12" s="13"/>
      <c r="J12" s="14" t="s">
        <v>10</v>
      </c>
      <c r="K12" s="31">
        <v>346</v>
      </c>
      <c r="L12" s="31">
        <v>156</v>
      </c>
      <c r="M12" s="31">
        <f t="shared" si="0"/>
        <v>502</v>
      </c>
    </row>
    <row r="13" spans="2:13" ht="19.899999999999999" customHeight="1" x14ac:dyDescent="0.2">
      <c r="B13" s="46" t="s">
        <v>11</v>
      </c>
      <c r="C13" s="46"/>
      <c r="D13" s="46"/>
      <c r="E13" s="26">
        <f t="shared" si="1"/>
        <v>462</v>
      </c>
      <c r="F13" s="16">
        <f t="shared" si="2"/>
        <v>0.39393939393939392</v>
      </c>
      <c r="G13" s="16">
        <f t="shared" si="3"/>
        <v>0.60606060606060608</v>
      </c>
      <c r="H13" s="13"/>
      <c r="I13" s="13"/>
      <c r="J13" s="14" t="s">
        <v>11</v>
      </c>
      <c r="K13" s="31">
        <v>182</v>
      </c>
      <c r="L13" s="31">
        <v>280</v>
      </c>
      <c r="M13" s="31">
        <f t="shared" si="0"/>
        <v>462</v>
      </c>
    </row>
    <row r="14" spans="2:13" ht="19.899999999999999" customHeight="1" x14ac:dyDescent="0.2">
      <c r="B14" s="45" t="s">
        <v>12</v>
      </c>
      <c r="C14" s="45"/>
      <c r="D14" s="45"/>
      <c r="E14" s="25">
        <f t="shared" si="1"/>
        <v>378</v>
      </c>
      <c r="F14" s="15">
        <f t="shared" si="2"/>
        <v>0.3835978835978836</v>
      </c>
      <c r="G14" s="15">
        <f t="shared" si="3"/>
        <v>0.6164021164021164</v>
      </c>
      <c r="H14" s="13"/>
      <c r="I14" s="13"/>
      <c r="J14" s="14" t="s">
        <v>12</v>
      </c>
      <c r="K14" s="31">
        <v>145</v>
      </c>
      <c r="L14" s="31">
        <v>233</v>
      </c>
      <c r="M14" s="31">
        <f t="shared" si="0"/>
        <v>378</v>
      </c>
    </row>
    <row r="15" spans="2:13" ht="19.899999999999999" customHeight="1" x14ac:dyDescent="0.2">
      <c r="B15" s="46" t="s">
        <v>7</v>
      </c>
      <c r="C15" s="46"/>
      <c r="D15" s="46"/>
      <c r="E15" s="26">
        <f t="shared" si="1"/>
        <v>370</v>
      </c>
      <c r="F15" s="16">
        <f t="shared" si="2"/>
        <v>0.48108108108108111</v>
      </c>
      <c r="G15" s="16">
        <f t="shared" si="3"/>
        <v>0.51891891891891895</v>
      </c>
      <c r="H15" s="13"/>
      <c r="I15" s="13"/>
      <c r="J15" s="14" t="s">
        <v>7</v>
      </c>
      <c r="K15" s="31">
        <v>178</v>
      </c>
      <c r="L15" s="31">
        <v>192</v>
      </c>
      <c r="M15" s="31">
        <f t="shared" si="0"/>
        <v>370</v>
      </c>
    </row>
    <row r="16" spans="2:13" ht="19.899999999999999" customHeight="1" x14ac:dyDescent="0.2">
      <c r="B16" s="45" t="s">
        <v>13</v>
      </c>
      <c r="C16" s="45"/>
      <c r="D16" s="45"/>
      <c r="E16" s="25">
        <f t="shared" si="1"/>
        <v>125</v>
      </c>
      <c r="F16" s="15">
        <f t="shared" si="2"/>
        <v>0.42399999999999999</v>
      </c>
      <c r="G16" s="15">
        <f t="shared" si="3"/>
        <v>0.57599999999999996</v>
      </c>
      <c r="H16" s="13"/>
      <c r="I16" s="13"/>
      <c r="J16" s="14" t="s">
        <v>13</v>
      </c>
      <c r="K16" s="31">
        <v>53</v>
      </c>
      <c r="L16" s="31">
        <v>72</v>
      </c>
      <c r="M16" s="31">
        <f t="shared" si="0"/>
        <v>125</v>
      </c>
    </row>
    <row r="17" spans="2:13" ht="19.899999999999999" customHeight="1" x14ac:dyDescent="0.2">
      <c r="B17" s="46" t="s">
        <v>14</v>
      </c>
      <c r="C17" s="46"/>
      <c r="D17" s="46"/>
      <c r="E17" s="26">
        <f t="shared" si="1"/>
        <v>71</v>
      </c>
      <c r="F17" s="16">
        <f t="shared" si="2"/>
        <v>0.43661971830985913</v>
      </c>
      <c r="G17" s="16">
        <f t="shared" si="3"/>
        <v>0.56338028169014087</v>
      </c>
      <c r="H17" s="13"/>
      <c r="I17" s="13"/>
      <c r="J17" s="14" t="s">
        <v>14</v>
      </c>
      <c r="K17" s="31">
        <v>31</v>
      </c>
      <c r="L17" s="31">
        <v>40</v>
      </c>
      <c r="M17" s="31">
        <f t="shared" si="0"/>
        <v>71</v>
      </c>
    </row>
    <row r="18" spans="2:13" ht="19.899999999999999" customHeight="1" thickBot="1" x14ac:dyDescent="0.25">
      <c r="B18" s="43" t="s">
        <v>15</v>
      </c>
      <c r="C18" s="43"/>
      <c r="D18" s="43"/>
      <c r="E18" s="17">
        <f t="shared" si="1"/>
        <v>68</v>
      </c>
      <c r="F18" s="15">
        <f t="shared" si="2"/>
        <v>0.38235294117647056</v>
      </c>
      <c r="G18" s="15">
        <f t="shared" si="3"/>
        <v>0.61764705882352944</v>
      </c>
      <c r="H18" s="13"/>
      <c r="I18" s="13"/>
      <c r="J18" s="14" t="s">
        <v>15</v>
      </c>
      <c r="K18" s="31">
        <v>26</v>
      </c>
      <c r="L18" s="31">
        <v>42</v>
      </c>
      <c r="M18" s="31">
        <f t="shared" si="0"/>
        <v>68</v>
      </c>
    </row>
    <row r="19" spans="2:13" ht="19.899999999999999" customHeight="1" thickTop="1" thickBot="1" x14ac:dyDescent="0.25">
      <c r="B19" s="44" t="s">
        <v>4</v>
      </c>
      <c r="C19" s="44"/>
      <c r="D19" s="44"/>
      <c r="E19" s="18">
        <f>+SUM(E9:E18)</f>
        <v>7457</v>
      </c>
      <c r="F19" s="19">
        <f>+K19/M19</f>
        <v>0.54592999865897818</v>
      </c>
      <c r="G19" s="19">
        <f>+L19/M19</f>
        <v>0.45407000134102188</v>
      </c>
      <c r="H19" s="13"/>
      <c r="I19" s="13"/>
      <c r="K19" s="31">
        <f>+SUM(K9:K18)</f>
        <v>4071</v>
      </c>
      <c r="L19" s="31">
        <f>+SUM(L9:L18)</f>
        <v>3386</v>
      </c>
      <c r="M19" s="31">
        <f>+SUM(M9:M18)</f>
        <v>7457</v>
      </c>
    </row>
    <row r="20" spans="2:13" ht="16.899999999999999" customHeight="1" thickTop="1" x14ac:dyDescent="0.2"/>
    <row r="21" spans="2:13" ht="16.899999999999999" customHeight="1" x14ac:dyDescent="0.2"/>
    <row r="22" spans="2:13" ht="16.899999999999999" customHeight="1" x14ac:dyDescent="0.2"/>
    <row r="23" spans="2:13" ht="16.899999999999999" customHeight="1" x14ac:dyDescent="0.2"/>
    <row r="24" spans="2:13" ht="16.899999999999999" customHeight="1" x14ac:dyDescent="0.2"/>
    <row r="25" spans="2:13" s="20" customFormat="1" ht="19.149999999999999" customHeight="1" thickBot="1" x14ac:dyDescent="0.3">
      <c r="B25" s="39" t="s">
        <v>17</v>
      </c>
      <c r="C25" s="41"/>
      <c r="D25" s="42"/>
      <c r="E25" s="38" t="s">
        <v>18</v>
      </c>
      <c r="F25" s="38"/>
      <c r="G25" s="38"/>
      <c r="H25" s="39"/>
      <c r="I25" s="21"/>
      <c r="J25" s="28"/>
      <c r="K25" s="28"/>
      <c r="L25" s="28"/>
      <c r="M25" s="28"/>
    </row>
    <row r="26" spans="2:13" ht="150" customHeight="1" thickBot="1" x14ac:dyDescent="0.25">
      <c r="B26" s="48" t="s">
        <v>22</v>
      </c>
      <c r="C26" s="48"/>
      <c r="D26" s="48"/>
      <c r="E26" s="48" t="s">
        <v>21</v>
      </c>
      <c r="F26" s="49"/>
      <c r="G26" s="49"/>
      <c r="H26" s="49"/>
      <c r="I26" s="27"/>
      <c r="J26" s="32"/>
      <c r="K26" s="32"/>
      <c r="L26" s="32"/>
      <c r="M26" s="32"/>
    </row>
  </sheetData>
  <mergeCells count="19">
    <mergeCell ref="B10:D10"/>
    <mergeCell ref="B11:D11"/>
    <mergeCell ref="B7:D7"/>
    <mergeCell ref="B9:D9"/>
    <mergeCell ref="C2:H2"/>
    <mergeCell ref="C3:H3"/>
    <mergeCell ref="E25:H25"/>
    <mergeCell ref="E26:H26"/>
    <mergeCell ref="B5:H5"/>
    <mergeCell ref="B25:D25"/>
    <mergeCell ref="B26:D26"/>
    <mergeCell ref="B18:D18"/>
    <mergeCell ref="B19:D19"/>
    <mergeCell ref="B16:D16"/>
    <mergeCell ref="B17:D17"/>
    <mergeCell ref="B14:D14"/>
    <mergeCell ref="B15:D15"/>
    <mergeCell ref="B12:D12"/>
    <mergeCell ref="B13:D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2022-06-13T15:30:53Z</dcterms:created>
  <dcterms:modified xsi:type="dcterms:W3CDTF">2024-02-07T20:31:28Z</dcterms:modified>
</cp:coreProperties>
</file>