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8.RRHH" sheetId="2" r:id="rId1"/>
  </sheets>
  <externalReferences>
    <externalReference r:id="rId2"/>
    <externalReference r:id="rId3"/>
    <externalReference r:id="rId4"/>
    <externalReference r:id="rId5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" l="1"/>
  <c r="L25" i="2" s="1"/>
  <c r="K24" i="2"/>
  <c r="K25" i="2" s="1"/>
  <c r="M23" i="2"/>
  <c r="L11" i="2" s="1"/>
  <c r="M22" i="2"/>
  <c r="L10" i="2" s="1"/>
  <c r="M21" i="2"/>
  <c r="L9" i="2" s="1"/>
  <c r="M20" i="2"/>
  <c r="L8" i="2" s="1"/>
  <c r="M19" i="2"/>
  <c r="L7" i="2" s="1"/>
  <c r="K9" i="2" l="1"/>
  <c r="M9" i="2" s="1"/>
  <c r="K7" i="2"/>
  <c r="M7" i="2" s="1"/>
  <c r="K11" i="2"/>
  <c r="M11" i="2" s="1"/>
  <c r="K8" i="2"/>
  <c r="K10" i="2"/>
  <c r="M8" i="2"/>
  <c r="M10" i="2"/>
  <c r="L13" i="2"/>
  <c r="M24" i="2"/>
  <c r="M25" i="2" s="1"/>
  <c r="K13" i="2" l="1"/>
</calcChain>
</file>

<file path=xl/sharedStrings.xml><?xml version="1.0" encoding="utf-8"?>
<sst xmlns="http://schemas.openxmlformats.org/spreadsheetml/2006/main" count="24" uniqueCount="17">
  <si>
    <t>Tipo de indicador</t>
  </si>
  <si>
    <t>Nombre del indicador</t>
  </si>
  <si>
    <t>Contexto</t>
  </si>
  <si>
    <t>Hombres</t>
  </si>
  <si>
    <t>Mujeres</t>
  </si>
  <si>
    <t>18-30 años</t>
  </si>
  <si>
    <t>31-40 años</t>
  </si>
  <si>
    <t>41-50 años</t>
  </si>
  <si>
    <t>51-60 años</t>
  </si>
  <si>
    <t>61 y más años</t>
  </si>
  <si>
    <t>Total</t>
  </si>
  <si>
    <t>Metadato</t>
  </si>
  <si>
    <t>Fórmula</t>
  </si>
  <si>
    <t>Distribución porcentual del personal del TSJCDMX por sexo, según grupo de edad</t>
  </si>
  <si>
    <t>Distribución porcentual del personal del TSJCDMX por sexo, según grupo de edad, 2022</t>
  </si>
  <si>
    <r>
      <rPr>
        <b/>
        <sz val="9"/>
        <color rgb="FF541C38"/>
        <rFont val="Tahoma"/>
        <family val="2"/>
      </rPr>
      <t>Donde:</t>
    </r>
    <r>
      <rPr>
        <sz val="9"/>
        <color theme="1"/>
        <rFont val="Tahoma"/>
        <family val="2"/>
      </rPr>
      <t xml:space="preserve">
</t>
    </r>
    <r>
      <rPr>
        <b/>
        <sz val="9"/>
        <color rgb="FF541C38"/>
        <rFont val="Tahoma"/>
        <family val="2"/>
      </rPr>
      <t>HM</t>
    </r>
    <r>
      <rPr>
        <b/>
        <sz val="9"/>
        <color rgb="FF691C32"/>
        <rFont val="Tahoma"/>
        <family val="2"/>
      </rPr>
      <t xml:space="preserve"> =</t>
    </r>
    <r>
      <rPr>
        <sz val="9"/>
        <color theme="1"/>
        <rFont val="Tahoma"/>
        <family val="2"/>
      </rPr>
      <t xml:space="preserve"> Número de hombres o mujeres por grupo de edad.
</t>
    </r>
    <r>
      <rPr>
        <b/>
        <sz val="9"/>
        <color rgb="FF541C38"/>
        <rFont val="Tahoma"/>
        <family val="2"/>
      </rPr>
      <t>GE</t>
    </r>
    <r>
      <rPr>
        <b/>
        <sz val="9"/>
        <color rgb="FF691C32"/>
        <rFont val="Tahoma"/>
        <family val="2"/>
      </rPr>
      <t xml:space="preserve"> =</t>
    </r>
    <r>
      <rPr>
        <sz val="9"/>
        <color theme="1"/>
        <rFont val="Tahoma"/>
        <family val="2"/>
      </rPr>
      <t xml:space="preserve"> Total de hombres y mujeres por grupo de edad.</t>
    </r>
  </si>
  <si>
    <r>
      <rPr>
        <b/>
        <sz val="9"/>
        <color rgb="FF541C38"/>
        <rFont val="Tahoma"/>
        <family val="2"/>
      </rPr>
      <t>Fuente:</t>
    </r>
    <r>
      <rPr>
        <sz val="9"/>
        <color theme="1"/>
        <rFont val="Tahoma"/>
        <family val="2"/>
      </rPr>
      <t xml:space="preserve"> Dirección de Estadística de la Presidencia con información de la Dirección Ejecutiva de Recursos Humanos, ambas del TSJCDMX.
</t>
    </r>
    <r>
      <rPr>
        <b/>
        <sz val="9"/>
        <color rgb="FF541C38"/>
        <rFont val="Tahoma"/>
        <family val="2"/>
      </rPr>
      <t>Periodicidad:</t>
    </r>
    <r>
      <rPr>
        <sz val="9"/>
        <color theme="1"/>
        <rFont val="Tahoma"/>
        <family val="2"/>
      </rPr>
      <t xml:space="preserve"> Anual.
</t>
    </r>
    <r>
      <rPr>
        <b/>
        <sz val="9"/>
        <color rgb="FF541C38"/>
        <rFont val="Tahoma"/>
        <family val="2"/>
      </rPr>
      <t>Cobertura:</t>
    </r>
    <r>
      <rPr>
        <b/>
        <sz val="9"/>
        <color rgb="FF691C32"/>
        <rFont val="Tahoma"/>
        <family val="2"/>
      </rPr>
      <t xml:space="preserve"> </t>
    </r>
    <r>
      <rPr>
        <sz val="9"/>
        <color theme="1"/>
        <rFont val="Tahoma"/>
        <family val="2"/>
      </rPr>
      <t xml:space="preserve">Ciudad de México.
</t>
    </r>
    <r>
      <rPr>
        <b/>
        <sz val="9"/>
        <color rgb="FF541C38"/>
        <rFont val="Tahoma"/>
        <family val="2"/>
      </rPr>
      <t>Unidad de observación</t>
    </r>
    <r>
      <rPr>
        <b/>
        <sz val="9"/>
        <color rgb="FF691C32"/>
        <rFont val="Tahoma"/>
        <family val="2"/>
      </rPr>
      <t>:</t>
    </r>
    <r>
      <rPr>
        <sz val="9"/>
        <color theme="1"/>
        <rFont val="Tahoma"/>
        <family val="2"/>
      </rPr>
      <t xml:space="preserve"> Personal del TSJCDMX.
</t>
    </r>
    <r>
      <rPr>
        <b/>
        <sz val="9"/>
        <color rgb="FF541C38"/>
        <rFont val="Tahoma"/>
        <family val="2"/>
      </rPr>
      <t>Desagregación:</t>
    </r>
    <r>
      <rPr>
        <sz val="9"/>
        <color rgb="FF541C38"/>
        <rFont val="Tahoma"/>
        <family val="2"/>
      </rPr>
      <t xml:space="preserve"> </t>
    </r>
    <r>
      <rPr>
        <sz val="9"/>
        <color theme="1"/>
        <rFont val="Tahoma"/>
        <family val="2"/>
      </rPr>
      <t xml:space="preserve">Edad.
</t>
    </r>
    <r>
      <rPr>
        <b/>
        <sz val="9"/>
        <color rgb="FF541C38"/>
        <rFont val="Tahoma"/>
        <family val="2"/>
      </rPr>
      <t>Periodo de reporte:</t>
    </r>
    <r>
      <rPr>
        <sz val="9"/>
        <color theme="1"/>
        <rFont val="Tahoma"/>
        <family val="2"/>
      </rPr>
      <t xml:space="preserve"> 2022.
</t>
    </r>
    <r>
      <rPr>
        <b/>
        <sz val="9"/>
        <color rgb="FF541C38"/>
        <rFont val="Tahoma"/>
        <family val="2"/>
      </rPr>
      <t>Nota:</t>
    </r>
    <r>
      <rPr>
        <sz val="9"/>
        <color rgb="FF541C38"/>
        <rFont val="Tahoma"/>
        <family val="2"/>
      </rPr>
      <t xml:space="preserve"> </t>
    </r>
    <r>
      <rPr>
        <sz val="9"/>
        <color theme="1"/>
        <rFont val="Tahoma"/>
        <family val="2"/>
      </rPr>
      <t>Información con datos al 31 de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</si>
</sst>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1"/>
      <color theme="0" tint="-4.9989318521683403E-2"/>
      <name val="Tahoma"/>
      <family val="2"/>
    </font>
    <font>
      <sz val="8"/>
      <color theme="0" tint="-4.9989318521683403E-2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rgb="FF691C32"/>
      <name val="Tahoma"/>
      <family val="2"/>
    </font>
    <font>
      <b/>
      <sz val="9"/>
      <color rgb="FF541C38"/>
      <name val="Tahoma"/>
      <family val="2"/>
    </font>
    <font>
      <sz val="9"/>
      <color rgb="FF541C3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rgb="FF691C32"/>
      </left>
      <right style="medium">
        <color rgb="FF691C32"/>
      </right>
      <top style="medium">
        <color rgb="FF691C32"/>
      </top>
      <bottom style="medium">
        <color rgb="FF691C3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3" borderId="3" xfId="0" applyFont="1" applyFill="1" applyBorder="1" applyAlignment="1">
      <alignment horizontal="left" vertical="center"/>
    </xf>
    <xf numFmtId="0" fontId="6" fillId="0" borderId="0" xfId="0" applyFont="1"/>
    <xf numFmtId="0" fontId="8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26152344932456E-2"/>
          <c:y val="4.1984732824427481E-2"/>
          <c:w val="0.90557335014262974"/>
          <c:h val="0.79248722726453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'8.RRHH'!$K$6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'8.RRHH'!$J$7:$J$11</c:f>
              <c:strCache>
                <c:ptCount val="5"/>
                <c:pt idx="0">
                  <c:v>18-30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 y más años</c:v>
                </c:pt>
              </c:strCache>
            </c:strRef>
          </c:cat>
          <c:val>
            <c:numRef>
              <c:f>'8.RRHH'!$K$7:$K$11</c:f>
              <c:numCache>
                <c:formatCode>0.0%</c:formatCode>
                <c:ptCount val="5"/>
                <c:pt idx="0">
                  <c:v>0.44595744680851063</c:v>
                </c:pt>
                <c:pt idx="1">
                  <c:v>0.46136101499423299</c:v>
                </c:pt>
                <c:pt idx="2">
                  <c:v>0.4246653375106807</c:v>
                </c:pt>
                <c:pt idx="3">
                  <c:v>0.44554883318928262</c:v>
                </c:pt>
                <c:pt idx="4">
                  <c:v>0.51616379310344829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5-428E-958E-4882B0412D8F}"/>
            </c:ext>
          </c:extLst>
        </c:ser>
        <c:ser>
          <c:idx val="0"/>
          <c:order val="1"/>
          <c:tx>
            <c:strRef>
              <c:f>'8.RRHH'!$L$6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'8.RRHH'!$J$7:$J$11</c:f>
              <c:strCache>
                <c:ptCount val="5"/>
                <c:pt idx="0">
                  <c:v>18-30 años</c:v>
                </c:pt>
                <c:pt idx="1">
                  <c:v>31-40 años</c:v>
                </c:pt>
                <c:pt idx="2">
                  <c:v>41-50 años</c:v>
                </c:pt>
                <c:pt idx="3">
                  <c:v>51-60 años</c:v>
                </c:pt>
                <c:pt idx="4">
                  <c:v>61 y más años</c:v>
                </c:pt>
              </c:strCache>
            </c:strRef>
          </c:cat>
          <c:val>
            <c:numRef>
              <c:f>'8.RRHH'!$L$7:$L$11</c:f>
              <c:numCache>
                <c:formatCode>0.0%</c:formatCode>
                <c:ptCount val="5"/>
                <c:pt idx="0">
                  <c:v>0.55404255319148932</c:v>
                </c:pt>
                <c:pt idx="1">
                  <c:v>0.53863898500576701</c:v>
                </c:pt>
                <c:pt idx="2">
                  <c:v>0.5753346624893193</c:v>
                </c:pt>
                <c:pt idx="3">
                  <c:v>0.55445116681071738</c:v>
                </c:pt>
                <c:pt idx="4">
                  <c:v>0.48383620689655171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5-428E-958E-4882B0412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38952"/>
        <c:axId val="123741304"/>
      </c:barChart>
      <c:catAx>
        <c:axId val="12373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1304"/>
        <c:crosses val="autoZero"/>
        <c:auto val="1"/>
        <c:lblAlgn val="ctr"/>
        <c:lblOffset val="100"/>
        <c:noMultiLvlLbl val="0"/>
      </c:catAx>
      <c:valAx>
        <c:axId val="12374130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3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192330543209319"/>
          <c:y val="0.90887365414843291"/>
          <c:w val="0.23572431329394547"/>
          <c:h val="9.06497565666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26152344932456E-2"/>
          <c:y val="4.1984732824427481E-2"/>
          <c:w val="0.90557335014262974"/>
          <c:h val="0.695868994636539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BFF-4E74-B18F-FC166FCB903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EBFF-4E74-B18F-FC166FCB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40128"/>
        <c:axId val="123741696"/>
      </c:barChart>
      <c:catAx>
        <c:axId val="1237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DC9A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1696"/>
        <c:crosses val="autoZero"/>
        <c:auto val="1"/>
        <c:lblAlgn val="ctr"/>
        <c:lblOffset val="100"/>
        <c:noMultiLvlLbl val="0"/>
      </c:catAx>
      <c:valAx>
        <c:axId val="12374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DDC9A3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022322175806718"/>
          <c:y val="0.90887359499909837"/>
          <c:w val="0.23572431329394547"/>
          <c:h val="9.06497565666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26152344932456E-2"/>
          <c:y val="4.1984732824427481E-2"/>
          <c:w val="0.90557335014262974"/>
          <c:h val="0.663919030669111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12D-49CB-AF06-9378DF07104E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12D-49CB-AF06-9378DF07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116976"/>
        <c:axId val="368118544"/>
      </c:barChart>
      <c:catAx>
        <c:axId val="36811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368118544"/>
        <c:crosses val="autoZero"/>
        <c:auto val="1"/>
        <c:lblAlgn val="ctr"/>
        <c:lblOffset val="100"/>
        <c:noMultiLvlLbl val="0"/>
      </c:catAx>
      <c:valAx>
        <c:axId val="36811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36811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022322175806718"/>
          <c:y val="0.90887359499909837"/>
          <c:w val="0.23572431329394547"/>
          <c:h val="9.06497565666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26152344932456E-2"/>
          <c:y val="4.1984732824427481E-2"/>
          <c:w val="0.90557335014262974"/>
          <c:h val="0.738537162623458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588-44AE-A1E1-D886552A3C89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'8.RRHH'!#REF!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'8.RRHH'!#REF!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588-44AE-A1E1-D886552A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106784"/>
        <c:axId val="368112272"/>
      </c:barChart>
      <c:catAx>
        <c:axId val="3681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368112272"/>
        <c:crosses val="autoZero"/>
        <c:auto val="1"/>
        <c:lblAlgn val="ctr"/>
        <c:lblOffset val="100"/>
        <c:noMultiLvlLbl val="0"/>
      </c:catAx>
      <c:valAx>
        <c:axId val="368112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36810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192330543209319"/>
          <c:y val="0.90887365414843291"/>
          <c:w val="0.23572431329394547"/>
          <c:h val="9.06497565666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146050</xdr:rowOff>
    </xdr:from>
    <xdr:to>
      <xdr:col>8</xdr:col>
      <xdr:colOff>28574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609600</xdr:colOff>
      <xdr:row>26</xdr:row>
      <xdr:rowOff>107950</xdr:rowOff>
    </xdr:from>
    <xdr:ext cx="1223797" cy="3204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E00-000003000000}"/>
                </a:ext>
              </a:extLst>
            </xdr:cNvPr>
            <xdr:cNvSpPr txBox="1"/>
          </xdr:nvSpPr>
          <xdr:spPr>
            <a:xfrm>
              <a:off x="4705350" y="5584825"/>
              <a:ext cx="1223797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  <m:t>%</m:t>
                        </m:r>
                        <m: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541C38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541C38"/>
                                </a:solidFill>
                                <a:latin typeface="Cambria Math" panose="02040503050406030204" pitchFamily="18" charset="0"/>
                              </a:rPr>
                              <m:t>𝐺𝐸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 b="0">
                <a:solidFill>
                  <a:srgbClr val="541C38"/>
                </a:solidFill>
              </a:endParaRPr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E00-000003000000}"/>
                </a:ext>
              </a:extLst>
            </xdr:cNvPr>
            <xdr:cNvSpPr txBox="1"/>
          </xdr:nvSpPr>
          <xdr:spPr>
            <a:xfrm>
              <a:off x="4705350" y="5584825"/>
              <a:ext cx="1223797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541C38"/>
                  </a:solidFill>
                  <a:latin typeface="Cambria Math" panose="02040503050406030204" pitchFamily="18" charset="0"/>
                </a:rPr>
                <a:t>〖%𝑃〗_𝑒^𝑠=(𝐻𝑀/𝐺𝐸)∗100</a:t>
              </a:r>
              <a:endParaRPr lang="es-MX" sz="1100" b="0">
                <a:solidFill>
                  <a:srgbClr val="541C38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12700</xdr:colOff>
      <xdr:row>26</xdr:row>
      <xdr:rowOff>606425</xdr:rowOff>
    </xdr:from>
    <xdr:ext cx="461217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E00-000004000000}"/>
                </a:ext>
              </a:extLst>
            </xdr:cNvPr>
            <xdr:cNvSpPr txBox="1"/>
          </xdr:nvSpPr>
          <xdr:spPr>
            <a:xfrm>
              <a:off x="4108450" y="6083300"/>
              <a:ext cx="461217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b="1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1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%</m:t>
                        </m:r>
                        <m:r>
                          <a:rPr lang="es-MX" sz="1100" b="1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𝑷</m:t>
                        </m:r>
                      </m:e>
                      <m:sub>
                        <m:r>
                          <a:rPr lang="es-MX" sz="1100" b="1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𝒆</m:t>
                        </m:r>
                      </m:sub>
                      <m:sup>
                        <m:r>
                          <a:rPr lang="es-MX" sz="1100" b="1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𝒔</m:t>
                        </m:r>
                      </m:sup>
                    </m:sSubSup>
                    <m:r>
                      <a:rPr lang="es-MX" sz="1100" b="1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100" b="1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E00-000004000000}"/>
                </a:ext>
              </a:extLst>
            </xdr:cNvPr>
            <xdr:cNvSpPr txBox="1"/>
          </xdr:nvSpPr>
          <xdr:spPr>
            <a:xfrm>
              <a:off x="4108450" y="6083300"/>
              <a:ext cx="461217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MX" sz="1100" b="1" i="0">
                  <a:solidFill>
                    <a:srgbClr val="691C32"/>
                  </a:solidFill>
                  <a:latin typeface="Cambria Math" panose="02040503050406030204" pitchFamily="18" charset="0"/>
                </a:rPr>
                <a:t>〖%𝑷〗_𝒆^𝒔=</a:t>
              </a:r>
              <a:endParaRPr lang="es-MX" sz="1100" b="1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5</xdr:col>
      <xdr:colOff>415925</xdr:colOff>
      <xdr:row>26</xdr:row>
      <xdr:rowOff>574675</xdr:rowOff>
    </xdr:from>
    <xdr:to>
      <xdr:col>7</xdr:col>
      <xdr:colOff>819150</xdr:colOff>
      <xdr:row>26</xdr:row>
      <xdr:rowOff>942975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/>
      </xdr:nvSpPr>
      <xdr:spPr>
        <a:xfrm>
          <a:off x="4511675" y="6051550"/>
          <a:ext cx="2098675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Porcentaje del personal del TSJCDMX por grupo de edad y sexo.</a:t>
          </a:r>
        </a:p>
      </xdr:txBody>
    </xdr:sp>
    <xdr:clientData/>
  </xdr:twoCellAnchor>
  <xdr:twoCellAnchor>
    <xdr:from>
      <xdr:col>13</xdr:col>
      <xdr:colOff>0</xdr:colOff>
      <xdr:row>0</xdr:row>
      <xdr:rowOff>12700</xdr:rowOff>
    </xdr:from>
    <xdr:to>
      <xdr:col>13</xdr:col>
      <xdr:colOff>0</xdr:colOff>
      <xdr:row>4</xdr:row>
      <xdr:rowOff>363220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25400</xdr:rowOff>
    </xdr:from>
    <xdr:to>
      <xdr:col>13</xdr:col>
      <xdr:colOff>0</xdr:colOff>
      <xdr:row>4</xdr:row>
      <xdr:rowOff>184150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5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s\Anuario%202023\2023%20Anuario_trab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las"/>
      <sheetName val="Índice_2021"/>
      <sheetName val="Índice"/>
      <sheetName val="Índice_2023"/>
      <sheetName val="Síntesis 19-23"/>
      <sheetName val="Síntesis15-22"/>
      <sheetName val="1.1.1 Pob"/>
      <sheetName val="Censos Pob T"/>
      <sheetName val="1.1.2 Censos Pob Ind"/>
      <sheetName val="1.1.3 Censos Pob Disc"/>
      <sheetName val="1.1.4 Censos Analfabetismo"/>
      <sheetName val="1.1.5 Censos Gdo Escolar"/>
      <sheetName val="1.1.6 Censos Pob CDMX"/>
      <sheetName val="1.1.7 Censos Edad"/>
      <sheetName val="1.1.8 PIB (2)"/>
      <sheetName val="1.1.3 DoingB"/>
      <sheetName val="1.1.9 EdoDer"/>
      <sheetName val="1.1.10 ÍndCorrup"/>
      <sheetName val="1.1.11 ENVIPE (2)"/>
      <sheetName val="1.1.7 Defen"/>
      <sheetName val="1.1.12 CJA_EFM (2)"/>
      <sheetName val="1.1.13 AmparosxMat"/>
      <sheetName val="1.2.1 RHxSexo"/>
      <sheetName val="1.2.2 Jue_Mag (2)"/>
      <sheetName val="1.2.3 PlazaOc "/>
      <sheetName val="1.2.4 Personal JS"/>
      <sheetName val="1.2.5 Personal SxMat (2)"/>
      <sheetName val="1.2.6 PersMat (2)"/>
      <sheetName val="1.2.7 PrinPuestos (2)"/>
      <sheetName val="1.2.8 PromEdad"/>
      <sheetName val="1.2.9 RangoEdad"/>
      <sheetName val="1.2.10 JuecesEFM (2)"/>
      <sheetName val="1.2.11 JuecesEFM% (2)"/>
      <sheetName val="1.2.12JuecesEFM MAT SEX2022"/>
      <sheetName val="1.2.12 JuecesEFM MAT SEX21"/>
      <sheetName val="1.2.13MagdosEFM"/>
      <sheetName val="1.2.14MagdosEFM%"/>
      <sheetName val="1.2.15MagdosEFM MAT SEXO21"/>
      <sheetName val="1.2.10 JuecesEFM"/>
      <sheetName val="1.2.11 JuecesEFM%"/>
      <sheetName val="1.2.12 JuecesEFM MAT SEX19"/>
      <sheetName val="1.2.13JuecesEFM MAT SEX20"/>
      <sheetName val="1.2.14MagdosEFM"/>
      <sheetName val="1.2.15MagdosEFM%"/>
      <sheetName val="1.2.16 Personal TSJ EFM (2)"/>
      <sheetName val="1.2.18 Personal TSJ EFM"/>
      <sheetName val="1.3.1 CJCDMX_Per"/>
      <sheetName val="1.3.2 Prom Edad CJCDMX"/>
      <sheetName val="1.3.3 RangoEdad CJCDMX"/>
      <sheetName val="1.3.4 DecileSalarial CJCDMX"/>
      <sheetName val="1.3.5Consejeros EFM"/>
      <sheetName val="1.3.6 Consejeros EFM x sexo "/>
      <sheetName val="1.3.7 Quejas_CDJ"/>
      <sheetName val="1.3.8 Quejas fun"/>
      <sheetName val="1.3.9 Sanciones"/>
      <sheetName val="1.3.10 Aud_CDJ"/>
      <sheetName val="2.1.1 Quejas DEOCDH"/>
      <sheetName val="2.1.2 QuejaxMat"/>
      <sheetName val="2.1.3 Queja_DH"/>
      <sheetName val="2.2.1 Evento_DH (2)"/>
      <sheetName val="2.2.2 EFM Cap DH (2)"/>
      <sheetName val="2.2.3 EFM Act DH (2)"/>
      <sheetName val="2.2.4 EFM Eve DH (2)"/>
      <sheetName val="2.2.5 PersCap_DH_nvo"/>
      <sheetName val="2.2.6 Cursos_PJCDMX (2)"/>
      <sheetName val="2.2.6 Cursos_PJCDMX"/>
      <sheetName val="2.2.7 EventosTSJCDMX (2)"/>
      <sheetName val="2.2.8 EFM Pres Cap"/>
      <sheetName val="3.1.1 Segregación (2)"/>
      <sheetName val="3.1.2 DecileSalarial (2)"/>
      <sheetName val="3.1.3 %JuecesxMat (2)"/>
      <sheetName val="3.1.4 %MagdosxMat (2)"/>
      <sheetName val="3.1.5 %Magdos_JuecesS (2)"/>
      <sheetName val="3.1.6 Admon_sexo (2)"/>
      <sheetName val="3.1.7 MedidasProtecc"/>
      <sheetName val="3.1.8 Med Prot Fam (2)"/>
      <sheetName val="3.1.9 Med Prot Civ"/>
      <sheetName val="3.1.9 Med Prot Civ (2)"/>
      <sheetName val="3.1.10 MMP_Fam"/>
      <sheetName val="3.1.11 MMP_Fam Oral_Víct"/>
      <sheetName val="3.1.12 MMP_Fam Oral_Agre"/>
      <sheetName val="3.1.13 MMP_Penal Oral (2)"/>
      <sheetName val="3.1.14 MMP_Penal Oral_Víct"/>
      <sheetName val="3.1.15 MMP_Penal Oral_Agre"/>
      <sheetName val="3.1.16 ExpAlimentos "/>
      <sheetName val="3.1.17 EFM Alimentos (2)"/>
      <sheetName val="3.1.18 DivorcioFTO "/>
      <sheetName val="3.1.19 EFM Divorcios (2)"/>
      <sheetName val="3.1.20 AñoSentTrad"/>
      <sheetName val="3.1.21 AñoSent UGJ"/>
      <sheetName val="3.1.22 AñoSent Robo UGJ (2)"/>
      <sheetName val="3.2.1 Exp ingre"/>
      <sheetName val="3.2.2 ExpxMat"/>
      <sheetName val="3.2.3 ExpxSist"/>
      <sheetName val="3.2.4 ExpPromAnual (2)"/>
      <sheetName val="3.2.5 %Exp+CJA"/>
      <sheetName val="3.2.6 ExpPromDía (2)"/>
      <sheetName val="3.2.7 JuiciosCivil"/>
      <sheetName val="3.2.8 LAnzamientos"/>
      <sheetName val="3.2.9 ExtDominio"/>
      <sheetName val="3.2.10 Juicios CivOral"/>
      <sheetName val="3.2.11 Juicios FamiliarPE"/>
      <sheetName val="3.2.12 Expe_FamOral"/>
      <sheetName val="3.2.13 Acuerdos"/>
      <sheetName val="3.2.14 PromAnualAcuerdos (2)"/>
      <sheetName val="3.2.15 PromDiarioAcuerdos (2)"/>
      <sheetName val="3.2.16 TasaLitigiosidad"/>
      <sheetName val="3.2.17 PromAnualJuicIni (2)"/>
      <sheetName val="3.2.18 PromDiarioJuicIni (2)"/>
      <sheetName val="3.2.19 Audiencias"/>
      <sheetName val="3.2.20 PromAnualAudiencias (2)"/>
      <sheetName val="3.2.21 PromDiarioAudiencias (2"/>
      <sheetName val="3.2.22 SentResol"/>
      <sheetName val="3.2.23 TasaCongestión (2)"/>
      <sheetName val="3.2.24 EFM Exp 1ra ins"/>
      <sheetName val="3.2.25 EFM Exp mat 1ra "/>
      <sheetName val="3.2.26 EFMExp_1ra_2da ins"/>
      <sheetName val="3.2.27 EFM Exp 2da ins"/>
      <sheetName val="3.2.28 EFM Exp mat 2da"/>
      <sheetName val="3.2.29 EFM Dist Exp 1ra "/>
      <sheetName val="3.2.30 EFM Tasa Lit"/>
      <sheetName val="3.3.1 Laboral_asuntos"/>
      <sheetName val="3.3.2 Laboral_actividades"/>
      <sheetName val="3.3.3 SIELA Expingresados"/>
      <sheetName val="3.3.4 SIELA Audiencias"/>
      <sheetName val="3.3.5 SIELA Exhortos"/>
      <sheetName val="3.3.6 SIELA Acuerdos"/>
      <sheetName val="3.3.7 SIELA Notificaciones"/>
      <sheetName val="3.3.8 SIELA Sent y TCDS"/>
      <sheetName val="3.3.9 SIELA Amparos"/>
      <sheetName val="3.3.10 SIELA SentEjecu"/>
      <sheetName val="3.4.1 Justicia Virtual_CECO"/>
      <sheetName val="3.4.2 JV_ARCHIVO JUDICIAL"/>
      <sheetName val="3.4.3 JV_CJA"/>
      <sheetName val="3.4.4 JV_OPC"/>
      <sheetName val="3.4.5 JV_OPP "/>
      <sheetName val="3.4.6 JV_AUDIENCIAS"/>
      <sheetName val="3.4.7 JV_MEDIDAS DE PROTECC (2"/>
      <sheetName val="3.5.1 Exp_CJA"/>
      <sheetName val="3.5.2 TipoMediación"/>
      <sheetName val="3.5.3 MedxMateria "/>
      <sheetName val="3.5.4 CJA_CivilM "/>
      <sheetName val="3.5.5 CJA_Familiar"/>
      <sheetName val="3.5.6 CJA_Penal "/>
      <sheetName val="3.5.7 MediaFavorables"/>
      <sheetName val="3.5.8Calificación "/>
      <sheetName val="3.5.9 MedConciliación"/>
      <sheetName val="3.5.10 EFM Exp CJA (2)"/>
      <sheetName val="3.5.11 EFMExpCJA x mat (2)"/>
      <sheetName val="3.5.12 EFMExpCJA Favor (2)"/>
      <sheetName val="3.6.1 Jueces100milHab (2)"/>
      <sheetName val="3.6.2 Def Oficio"/>
      <sheetName val="3.6.3 DO_Casos Aten"/>
      <sheetName val="3.6.4 PeritosTraduc"/>
      <sheetName val="3.6.5 PeritosMateria"/>
      <sheetName val="3.6.6 EFM Tasa jueces (2)"/>
      <sheetName val="3.6.7 EFM peritos "/>
      <sheetName val="3.6.8 EstPsicológicos"/>
      <sheetName val="3.6.9 Terapias "/>
      <sheetName val="3.6.10 DicPericiales"/>
      <sheetName val="3.6.11 CECOFAM"/>
      <sheetName val="3.6.12 CECOFAM_2 "/>
      <sheetName val="3.7.1 Delitos UGJ"/>
      <sheetName val="3.7.2 PerImpAI UGJ"/>
      <sheetName val="3.7.3 CySviol_UGJ_OK"/>
      <sheetName val="3.7.3 CySviol_UGJ"/>
      <sheetName val="3.7.4 EdoPsico_UGJ"/>
      <sheetName val="3.7.5 AcciónPenal UGJ"/>
      <sheetName val="3.7.6 DelAlcaldía"/>
      <sheetName val="3.7.7 DelitosNvoIng SPPA _OK"/>
      <sheetName val="3.7.8 CUD"/>
      <sheetName val="3.7.9 TasaDelEsp"/>
      <sheetName val="3.7.10 DurJOyPA_UGJ"/>
      <sheetName val="3.7.11 DiagramaSPPA"/>
      <sheetName val="3.8.1 TasaDelitos SPPA_"/>
      <sheetName val="3.8.1 TasaDelitos SPPA YA NO"/>
      <sheetName val="3.8.2 Carpetas CD-SD_EFM  (2)"/>
      <sheetName val="3.8.3 Núm.med.prot.sol"/>
      <sheetName val="3.8.4 Núm.med.prot.otorg "/>
      <sheetName val="3.8.5 Núm .med.caut.otorg"/>
      <sheetName val="3.8.6 Núm exhortos rec "/>
      <sheetName val="3.8.7 Núm impug EFM "/>
      <sheetName val="3.8.8 Carpadm audini EFM (2)"/>
      <sheetName val="3.8.9 Carpadm resolproca (2)"/>
      <sheetName val="3.8.10 Carpadm resuelacurep  "/>
      <sheetName val="3.8.11 Carpadm resolsuspcond"/>
      <sheetName val="3.8.10 Carp Audinter  "/>
      <sheetName val="3.8.11 Carp sobreseidas_nvo"/>
      <sheetName val="3.8.13 Carp sobreseidas "/>
      <sheetName val="3.8.12 Carp juicio oral "/>
      <sheetName val="3.8.13 Núm senab-con-19-20 (2)"/>
      <sheetName val="3.8.14 Núm apelaciones (2)"/>
      <sheetName val="3.8.15 Núm amparos (2)"/>
      <sheetName val="3.8.16 Núm carp turjueejec  (2"/>
      <sheetName val="3.8.17 DelitosconsigSPPARFM"/>
      <sheetName val="3.6.2 CarpJud CD_SD_SPPA"/>
      <sheetName val="3.6.3 Exhortos_SPPA"/>
      <sheetName val="3.6.4 Impugnaciones MP"/>
      <sheetName val="3.6.5 ProcAbreviado_SPPA"/>
      <sheetName val="3.6.6 AcuerdoRep_SPPA"/>
      <sheetName val="3.6.7 SuspCond_SPPA"/>
      <sheetName val="3.6.8 AudIntermedi"/>
      <sheetName val="3.6.9 Sobreseídas_SPPA"/>
      <sheetName val="3.6.10 JuiciOral_SPPA"/>
      <sheetName val="3.6.11 Apelaciones_SPPA"/>
      <sheetName val="3.6.12 Amparos_SPPA"/>
      <sheetName val="3.6.13 Ejecución_SPPA"/>
      <sheetName val="3.8.18 MedidasCautelares"/>
      <sheetName val="3.8.19 MedCau_Tipo"/>
      <sheetName val="3.8.20 SuspCond"/>
      <sheetName val="3.8.21 %DelComSPPA"/>
      <sheetName val="3.8.22 %ImpuSexo"/>
      <sheetName val="3.9.1 %VíctimasTrad"/>
      <sheetName val="3.9.2%VíctimasSPPA"/>
      <sheetName val="3.9.3 VíctimasDelTrad "/>
      <sheetName val="3.9.4 VíctimasDelSPPA"/>
      <sheetName val="3.3.3 ya no"/>
      <sheetName val="3.10.1 UTCJCDMX"/>
      <sheetName val="3.10.2 UTCJCDMX_2 "/>
      <sheetName val="3.10.3 UTCJCDMX_3"/>
      <sheetName val="3.10.4 UTTSJCDMX (2)"/>
      <sheetName val="3.10.4 UTTSJCDMX YA NO"/>
      <sheetName val="3.10.5 UTTSJCDMX_2 "/>
      <sheetName val="3.10.6 UTTSJCDMX_3 "/>
      <sheetName val="4.1.1 ServPúb (2)"/>
      <sheetName val="4.1.2 SevPúb_Delito (2)"/>
      <sheetName val="4.2.1 Presupuesto"/>
      <sheetName val="4.2.2 %PresuTSJCDMX (2)"/>
      <sheetName val="4.2.3 PresuEjerJyS"/>
      <sheetName val="4.2.4 RemunMensual (2)"/>
      <sheetName val="4.2.5 RemunSMG (2)"/>
      <sheetName val="4.2.6 NúmCompus "/>
      <sheetName val="4.2.7 EFM comput "/>
      <sheetName val="4.2.8 Correos Elec (2)"/>
      <sheetName val="4.2.9 Compus (2)"/>
      <sheetName val="4.2.10 PresuxHab (2)"/>
      <sheetName val="4.2.11 AccionesPresupuesto"/>
      <sheetName val="4.2.12 CostoProm"/>
      <sheetName val="4.2.13 EFM CostoProm (2)"/>
      <sheetName val="4.2.14 VarPresuEFM (2)"/>
      <sheetName val="4.2.15 PresuPJEFM (2)"/>
      <sheetName val="4.2.16 EFM %Presupuesto (2)"/>
      <sheetName val="4.2.17 EFM $ jueces (2)"/>
      <sheetName val="4.2.18 EFM $ magistrados (2)"/>
      <sheetName val="4.2.19 EFM PPJ por Hab (2)"/>
      <sheetName val="4.3.1 Desistimiento"/>
      <sheetName val="5.1.1 TiemProcesal"/>
      <sheetName val="5.2.1 %ÓrdenesApren"/>
      <sheetName val="5.2.2 %Legalidad"/>
      <sheetName val="5.3.1 SustPenaTrad"/>
      <sheetName val="5.3.2 AñosPrisión"/>
      <sheetName val="5.3.3 +TeimpoInternaJPA"/>
      <sheetName val="6.1 JuecesJPA (2)"/>
      <sheetName val="6.2 EFM jueces JPA (2)"/>
      <sheetName val="6.3 PersonalJPA (2)"/>
      <sheetName val="6.4 ConySinDetJPA"/>
      <sheetName val="6.5 ExoIngJPA"/>
      <sheetName val="6.6 EFM ExpIng JPA (2)"/>
      <sheetName val="6.7 EdadJPA"/>
      <sheetName val="6.8 ConducTipiDel"/>
      <sheetName val="6.9 %AdolInvolEdad (2)"/>
      <sheetName val="6.10 ExpIng UGJJPA "/>
      <sheetName val="6.11 EFM H_M JPA (2)"/>
      <sheetName val="6.12 PromJuIniJPA"/>
      <sheetName val="6.13 PromDurInt"/>
      <sheetName val="6.5 EFM ConySinDetJPA"/>
      <sheetName val="6.14 DiagramaJPASPPA"/>
      <sheetName val="6.15 %SentDictadasJPAa"/>
      <sheetName val="6.16 PromAñoSent JPA "/>
      <sheetName val="6.17 PromDurJui JPA"/>
      <sheetName val="6.18 JPA_MS "/>
      <sheetName val="6.19 JPA EEMS "/>
      <sheetName val="6.20 JPA AsuntosConclu "/>
      <sheetName val="7.1.1 SenTipoResol "/>
      <sheetName val="7.1.2 AsuntoTerminados "/>
      <sheetName val="7.1.3 SentDelitos"/>
      <sheetName val="7.1.4 PromSentPenal"/>
      <sheetName val="7.1.5 PromSentPDNG "/>
      <sheetName val="7.1.6 PromSentUGJ"/>
      <sheetName val="7.1.7 TasaSentencia"/>
      <sheetName val="7.1.8 TasaCondena"/>
      <sheetName val="7.1.9 TasaCondena "/>
      <sheetName val="7.1.10 SentenciaSexo"/>
      <sheetName val="7.1.11 SentGpoEdad"/>
      <sheetName val=" 7.1.12 SentEdoCiv"/>
      <sheetName val="7.1.13 SentEscolaridad"/>
      <sheetName val="7.1.14 SentNacionalidad"/>
      <sheetName val="7.1.15 CondReincidencia"/>
      <sheetName val="7.1.16 SentOcupación"/>
      <sheetName val="7.1.17 SentEdoPsi "/>
      <sheetName val="7.1.18 SentEdoPsiUGJ"/>
      <sheetName val="7.1.19 SentEFMNac"/>
      <sheetName val="7.1.20 SentAlcaldíaOcu "/>
      <sheetName val="7.1.21 SentAlcaldíaOcu SPPA "/>
      <sheetName val="7.1.22 SentAlcalRes "/>
      <sheetName val="7.1.23 EFM sent x mat (2)"/>
      <sheetName val="7.2.1 ReparaciónDaño"/>
      <sheetName val="7.3.1 Beneficios (2)"/>
      <sheetName val="7.3.2 TipoBeneficio (2)"/>
      <sheetName val="7.3.3 EjecSancioPenales (2)"/>
      <sheetName val="7.4.1 Sentencias por año"/>
      <sheetName val="7.4.2Sentencias año e instancia"/>
      <sheetName val="7.4.3 Sentencias año_SJ_"/>
      <sheetName val="7.4.4 Sentencias año_SJt_mat"/>
      <sheetName val="7.4.5 Sentencias año_SJO_mat"/>
      <sheetName val="7.4.6 Sentencias 2a I_año_mat"/>
      <sheetName val="8.1 Tocas"/>
      <sheetName val="8.2 TocasxSJ"/>
      <sheetName val="8.3 Acuerdos "/>
      <sheetName val="8.4 Prom_Acuerdos"/>
      <sheetName val="8.5 Prom día_Acuerdos (2)"/>
      <sheetName val="8.6 Audiencias"/>
      <sheetName val="8.7 Prom_Audiencias"/>
      <sheetName val="8.8 Prom día_Audiencias (2)"/>
      <sheetName val="8.9 Resoluciones"/>
      <sheetName val="8.10 TasApelación "/>
      <sheetName val="8.11 TasaResolución"/>
      <sheetName val="8.12 EFM Prom anual (2)"/>
      <sheetName val="8.13EFM tasa apelación (2)"/>
      <sheetName val="8.14 TasAmparo"/>
      <sheetName val="8.15 EFM tasa juicios (2)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CadRecyDist%porsex (2)"/>
      <sheetName val="9.10 Dist% Cadáv IdenynoIden"/>
      <sheetName val="9.11 Prom necrop"/>
      <sheetName val="9.12 Dist% CadáRec sexoedad"/>
      <sheetName val="9.13Dist% sexo_ocup"/>
      <sheetName val="9.14 Dist% sexo_edociv"/>
      <sheetName val="9.15 Dist%diagmuerte"/>
      <sheetName val="9.16 Dist% tipomuer ocup"/>
      <sheetName val="9.17 Dist%tipmuert esco"/>
      <sheetName val="9.18 Dist% tipmuert edad"/>
      <sheetName val="9.19 Dist% tipmuert DT"/>
      <sheetName val="9.20Cadáveres menores "/>
      <sheetName val="2022 INCIFO CIE Resumen"/>
      <sheetName val="2022 INCIFO CIE ANEXO"/>
      <sheetName val="Peritos Anexo"/>
      <sheetName val="2021 INCIFO CIE FINAL 1RO.trab"/>
      <sheetName val="2021 INCIFO CIE ANEXO trab"/>
      <sheetName val="2021 INCIFO CIE Original"/>
      <sheetName val="Sínt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C9">
            <v>4727</v>
          </cell>
          <cell r="F9">
            <v>4725</v>
          </cell>
        </row>
        <row r="10">
          <cell r="F10">
            <v>5804</v>
          </cell>
        </row>
        <row r="11">
          <cell r="F11">
            <v>10529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showGridLines="0" tabSelected="1" workbookViewId="0">
      <selection activeCell="B27" sqref="B27:E27"/>
    </sheetView>
  </sheetViews>
  <sheetFormatPr baseColWidth="10" defaultColWidth="11.5703125" defaultRowHeight="14.25" x14ac:dyDescent="0.2"/>
  <cols>
    <col min="1" max="1" width="3.5703125" style="2" customWidth="1"/>
    <col min="2" max="2" width="19.7109375" style="2" customWidth="1"/>
    <col min="3" max="9" width="12.7109375" style="2" customWidth="1"/>
    <col min="10" max="13" width="12.7109375" style="3" customWidth="1"/>
    <col min="14" max="16384" width="11.5703125" style="2"/>
  </cols>
  <sheetData>
    <row r="2" spans="2:13" ht="19.149999999999999" customHeight="1" thickBot="1" x14ac:dyDescent="0.25">
      <c r="B2" s="1" t="s">
        <v>0</v>
      </c>
      <c r="C2" s="15" t="s">
        <v>1</v>
      </c>
      <c r="D2" s="16"/>
      <c r="E2" s="16"/>
      <c r="F2" s="16"/>
      <c r="G2" s="16"/>
      <c r="H2" s="16"/>
    </row>
    <row r="3" spans="2:13" ht="49.9" customHeight="1" x14ac:dyDescent="0.2">
      <c r="B3" s="4" t="s">
        <v>2</v>
      </c>
      <c r="C3" s="17" t="s">
        <v>13</v>
      </c>
      <c r="D3" s="18"/>
      <c r="E3" s="18"/>
      <c r="F3" s="18"/>
      <c r="G3" s="18"/>
      <c r="H3" s="18"/>
    </row>
    <row r="4" spans="2:13" ht="15" thickBot="1" x14ac:dyDescent="0.25"/>
    <row r="5" spans="2:13" s="5" customFormat="1" ht="30" customHeight="1" thickBot="1" x14ac:dyDescent="0.25">
      <c r="B5" s="14" t="s">
        <v>14</v>
      </c>
      <c r="C5" s="14"/>
      <c r="D5" s="14"/>
      <c r="E5" s="14"/>
      <c r="F5" s="14"/>
      <c r="G5" s="14"/>
      <c r="H5" s="14"/>
      <c r="J5" s="6"/>
      <c r="K5" s="6"/>
      <c r="L5" s="6"/>
      <c r="M5" s="6"/>
    </row>
    <row r="6" spans="2:13" x14ac:dyDescent="0.2">
      <c r="J6" s="3">
        <v>2022</v>
      </c>
      <c r="K6" s="3" t="s">
        <v>3</v>
      </c>
      <c r="L6" s="3" t="s">
        <v>4</v>
      </c>
    </row>
    <row r="7" spans="2:13" x14ac:dyDescent="0.2">
      <c r="J7" s="3" t="s">
        <v>5</v>
      </c>
      <c r="K7" s="7">
        <f>+K19/M19</f>
        <v>0.44595744680851063</v>
      </c>
      <c r="L7" s="7">
        <f>+L19/M19</f>
        <v>0.55404255319148932</v>
      </c>
      <c r="M7" s="7">
        <f>+L7+K7</f>
        <v>1</v>
      </c>
    </row>
    <row r="8" spans="2:13" x14ac:dyDescent="0.2">
      <c r="J8" s="3" t="s">
        <v>6</v>
      </c>
      <c r="K8" s="7">
        <f>+K20/M20</f>
        <v>0.46136101499423299</v>
      </c>
      <c r="L8" s="7">
        <f>+L20/M20</f>
        <v>0.53863898500576701</v>
      </c>
      <c r="M8" s="7">
        <f>+L8+K8</f>
        <v>1</v>
      </c>
    </row>
    <row r="9" spans="2:13" x14ac:dyDescent="0.2">
      <c r="J9" s="3" t="s">
        <v>7</v>
      </c>
      <c r="K9" s="7">
        <f>+K21/M21</f>
        <v>0.4246653375106807</v>
      </c>
      <c r="L9" s="7">
        <f>+L21/M21</f>
        <v>0.5753346624893193</v>
      </c>
      <c r="M9" s="7">
        <f>+L9+K9</f>
        <v>1</v>
      </c>
    </row>
    <row r="10" spans="2:13" x14ac:dyDescent="0.2">
      <c r="J10" s="3" t="s">
        <v>8</v>
      </c>
      <c r="K10" s="7">
        <f>+K22/M22</f>
        <v>0.44554883318928262</v>
      </c>
      <c r="L10" s="7">
        <f>+L22/M22</f>
        <v>0.55445116681071738</v>
      </c>
      <c r="M10" s="7">
        <f>+L10+K10</f>
        <v>1</v>
      </c>
    </row>
    <row r="11" spans="2:13" x14ac:dyDescent="0.2">
      <c r="J11" s="3" t="s">
        <v>9</v>
      </c>
      <c r="K11" s="7">
        <f>+K23/M23</f>
        <v>0.51616379310344829</v>
      </c>
      <c r="L11" s="7">
        <f>+L23/M23</f>
        <v>0.48383620689655171</v>
      </c>
      <c r="M11" s="7">
        <f>+L11+K11</f>
        <v>1</v>
      </c>
    </row>
    <row r="13" spans="2:13" x14ac:dyDescent="0.2">
      <c r="K13" s="13">
        <f>+AVERAGE(K7:K10)</f>
        <v>0.44438315812567675</v>
      </c>
      <c r="L13" s="13">
        <f>+AVERAGE(L7:L10)</f>
        <v>0.55561684187432325</v>
      </c>
    </row>
    <row r="17" spans="2:13" x14ac:dyDescent="0.2">
      <c r="K17" s="8"/>
      <c r="L17" s="8"/>
      <c r="M17" s="8"/>
    </row>
    <row r="18" spans="2:13" x14ac:dyDescent="0.2">
      <c r="K18" s="8" t="s">
        <v>3</v>
      </c>
      <c r="L18" s="8" t="s">
        <v>4</v>
      </c>
      <c r="M18" s="8" t="s">
        <v>10</v>
      </c>
    </row>
    <row r="19" spans="2:13" x14ac:dyDescent="0.2">
      <c r="J19" s="3" t="s">
        <v>5</v>
      </c>
      <c r="K19" s="9">
        <v>524</v>
      </c>
      <c r="L19" s="9">
        <v>651</v>
      </c>
      <c r="M19" s="9">
        <f t="shared" ref="M19:M24" si="0">+L19+K19</f>
        <v>1175</v>
      </c>
    </row>
    <row r="20" spans="2:13" x14ac:dyDescent="0.2">
      <c r="J20" s="3" t="s">
        <v>6</v>
      </c>
      <c r="K20" s="9">
        <v>1200</v>
      </c>
      <c r="L20" s="9">
        <v>1401</v>
      </c>
      <c r="M20" s="9">
        <f t="shared" si="0"/>
        <v>2601</v>
      </c>
    </row>
    <row r="21" spans="2:13" x14ac:dyDescent="0.2">
      <c r="J21" s="3" t="s">
        <v>7</v>
      </c>
      <c r="K21" s="9">
        <v>1491</v>
      </c>
      <c r="L21" s="9">
        <v>2020</v>
      </c>
      <c r="M21" s="9">
        <f t="shared" si="0"/>
        <v>3511</v>
      </c>
    </row>
    <row r="22" spans="2:13" x14ac:dyDescent="0.2">
      <c r="J22" s="3" t="s">
        <v>8</v>
      </c>
      <c r="K22" s="9">
        <v>1031</v>
      </c>
      <c r="L22" s="9">
        <v>1283</v>
      </c>
      <c r="M22" s="9">
        <f t="shared" si="0"/>
        <v>2314</v>
      </c>
    </row>
    <row r="23" spans="2:13" x14ac:dyDescent="0.2">
      <c r="J23" s="3" t="s">
        <v>9</v>
      </c>
      <c r="K23" s="9">
        <v>479</v>
      </c>
      <c r="L23" s="9">
        <v>449</v>
      </c>
      <c r="M23" s="9">
        <f t="shared" si="0"/>
        <v>928</v>
      </c>
    </row>
    <row r="24" spans="2:13" x14ac:dyDescent="0.2">
      <c r="K24" s="9">
        <f>+SUM(K19:K23)</f>
        <v>4725</v>
      </c>
      <c r="L24" s="9">
        <f>+SUM(L19:L23)</f>
        <v>5804</v>
      </c>
      <c r="M24" s="9">
        <f t="shared" si="0"/>
        <v>10529</v>
      </c>
    </row>
    <row r="25" spans="2:13" x14ac:dyDescent="0.2">
      <c r="K25" s="10" t="b">
        <f>+(K24='[4]1.2.1 RHxSexo'!F10)</f>
        <v>0</v>
      </c>
      <c r="L25" s="10" t="b">
        <f>+L24='[4]1.2.1 RHxSexo'!F9</f>
        <v>0</v>
      </c>
      <c r="M25" s="10" t="b">
        <f>+M24='[4]1.2.1 RHxSexo'!F11</f>
        <v>1</v>
      </c>
    </row>
    <row r="26" spans="2:13" s="11" customFormat="1" ht="19.149999999999999" customHeight="1" thickBot="1" x14ac:dyDescent="0.3">
      <c r="B26" s="19" t="s">
        <v>11</v>
      </c>
      <c r="C26" s="20"/>
      <c r="D26" s="20"/>
      <c r="E26" s="22"/>
      <c r="F26" s="19" t="s">
        <v>12</v>
      </c>
      <c r="G26" s="20"/>
      <c r="H26" s="20"/>
      <c r="J26" s="12"/>
      <c r="K26" s="12"/>
      <c r="L26" s="12"/>
      <c r="M26" s="12"/>
    </row>
    <row r="27" spans="2:13" ht="150" customHeight="1" thickBot="1" x14ac:dyDescent="0.25">
      <c r="B27" s="21" t="s">
        <v>16</v>
      </c>
      <c r="C27" s="21"/>
      <c r="D27" s="21"/>
      <c r="E27" s="21"/>
      <c r="F27" s="21" t="s">
        <v>15</v>
      </c>
      <c r="G27" s="21"/>
      <c r="H27" s="21"/>
    </row>
  </sheetData>
  <mergeCells count="7">
    <mergeCell ref="B5:H5"/>
    <mergeCell ref="C2:H2"/>
    <mergeCell ref="C3:H3"/>
    <mergeCell ref="F26:H26"/>
    <mergeCell ref="F27:H27"/>
    <mergeCell ref="B26:E26"/>
    <mergeCell ref="B27:E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2022-06-13T15:37:51Z</dcterms:created>
  <dcterms:modified xsi:type="dcterms:W3CDTF">2024-02-07T20:28:49Z</dcterms:modified>
</cp:coreProperties>
</file>