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9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E10" i="2" s="1"/>
  <c r="H11" i="2"/>
  <c r="G11" i="2" s="1"/>
  <c r="H12" i="2"/>
  <c r="E12" i="2" s="1"/>
  <c r="H13" i="2"/>
  <c r="G13" i="2" s="1"/>
  <c r="D14" i="2"/>
  <c r="F14" i="2"/>
  <c r="H17" i="2"/>
  <c r="G17" i="2" s="1"/>
  <c r="H18" i="2"/>
  <c r="E18" i="2" s="1"/>
  <c r="H19" i="2"/>
  <c r="G19" i="2" s="1"/>
  <c r="H20" i="2"/>
  <c r="E20" i="2" s="1"/>
  <c r="H21" i="2"/>
  <c r="G21" i="2" s="1"/>
  <c r="H22" i="2"/>
  <c r="E22" i="2" s="1"/>
  <c r="H23" i="2"/>
  <c r="G23" i="2" s="1"/>
  <c r="H24" i="2"/>
  <c r="E24" i="2" s="1"/>
  <c r="H25" i="2"/>
  <c r="G25" i="2" s="1"/>
  <c r="H26" i="2"/>
  <c r="E26" i="2" s="1"/>
  <c r="H27" i="2"/>
  <c r="G27" i="2" s="1"/>
  <c r="H28" i="2"/>
  <c r="E28" i="2" s="1"/>
  <c r="H29" i="2"/>
  <c r="G29" i="2" s="1"/>
  <c r="H30" i="2"/>
  <c r="E30" i="2" s="1"/>
  <c r="H31" i="2"/>
  <c r="G31" i="2" s="1"/>
  <c r="D32" i="2"/>
  <c r="F32" i="2"/>
  <c r="G28" i="2" l="1"/>
  <c r="G20" i="2"/>
  <c r="H14" i="2"/>
  <c r="E14" i="2" s="1"/>
  <c r="G24" i="2"/>
  <c r="G12" i="2"/>
  <c r="G30" i="2"/>
  <c r="G26" i="2"/>
  <c r="G22" i="2"/>
  <c r="G18" i="2"/>
  <c r="G10" i="2"/>
  <c r="E31" i="2"/>
  <c r="E29" i="2"/>
  <c r="E27" i="2"/>
  <c r="E25" i="2"/>
  <c r="E23" i="2"/>
  <c r="E21" i="2"/>
  <c r="E19" i="2"/>
  <c r="E17" i="2"/>
  <c r="E13" i="2"/>
  <c r="E11" i="2"/>
  <c r="H32" i="2"/>
  <c r="G14" i="2" l="1"/>
  <c r="E32" i="2"/>
  <c r="G32" i="2"/>
</calcChain>
</file>

<file path=xl/sharedStrings.xml><?xml version="1.0" encoding="utf-8"?>
<sst xmlns="http://schemas.openxmlformats.org/spreadsheetml/2006/main" count="38" uniqueCount="35">
  <si>
    <t>Tipo de indicador</t>
  </si>
  <si>
    <t>Nombre del indicador</t>
  </si>
  <si>
    <t>Contexto</t>
  </si>
  <si>
    <t>Tipo de plaza</t>
  </si>
  <si>
    <t>Mujeres</t>
  </si>
  <si>
    <t>%</t>
  </si>
  <si>
    <t>Hombres</t>
  </si>
  <si>
    <t>Total</t>
  </si>
  <si>
    <t>Administrativo: Mando superior</t>
  </si>
  <si>
    <t>Oficial Mayor</t>
  </si>
  <si>
    <t>Directores/as generales, ejecutivos/as y de área</t>
  </si>
  <si>
    <t>Subdirectores/as</t>
  </si>
  <si>
    <t>Titular de CENDI</t>
  </si>
  <si>
    <t>Administrativo: Mando medios y operativos</t>
  </si>
  <si>
    <t>Administrativo especializado</t>
  </si>
  <si>
    <t>Secretarial</t>
  </si>
  <si>
    <t>Técnico Especializado</t>
  </si>
  <si>
    <t>Jefe de Unidad Departamental</t>
  </si>
  <si>
    <t>Profesionales Especializados</t>
  </si>
  <si>
    <t>Técnico Investigador en Ciencias Jurídicas</t>
  </si>
  <si>
    <t>Líder Coordinador de Proyectos "C"</t>
  </si>
  <si>
    <t>Técnico Investigador en Tecnologías</t>
  </si>
  <si>
    <t>Clasificador Especializado de Información Judicial</t>
  </si>
  <si>
    <t>Jefe de Procedimiento de Amparos</t>
  </si>
  <si>
    <t>Jefe de Oficina de Sistemas de Cómputo</t>
  </si>
  <si>
    <t>Técnico de Servicios Administrativos</t>
  </si>
  <si>
    <t>Jefe de Área de Contabilidad</t>
  </si>
  <si>
    <t>Líder Coordinador de Proyectos "A"</t>
  </si>
  <si>
    <t>Chofer</t>
  </si>
  <si>
    <t>Metadato</t>
  </si>
  <si>
    <t>Fórmula</t>
  </si>
  <si>
    <t>Índice de segregación ocupacional del personal administrativo del TSJCDMX, por sexo y tipo de plaza</t>
  </si>
  <si>
    <t>Índice de segregación ocupacional del personal administrativo del TSJCDMX, por sexo y tipo de plaza, 2022</t>
  </si>
  <si>
    <r>
      <rPr>
        <b/>
        <sz val="8"/>
        <color rgb="FF541C38"/>
        <rFont val="Tahoma"/>
        <family val="2"/>
      </rPr>
      <t>Fuente:</t>
    </r>
    <r>
      <rPr>
        <b/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Dirección de Estadística de la Presidencia, con información de la Dirección Ejecutiva de Recursos Humanos del TSJCDMX.
</t>
    </r>
    <r>
      <rPr>
        <b/>
        <sz val="8"/>
        <color rgb="FF541C38"/>
        <rFont val="Tahoma"/>
        <family val="2"/>
      </rPr>
      <t>Periodicidad:</t>
    </r>
    <r>
      <rPr>
        <b/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Anual.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Personal administrativo del TSJCDMX.
</t>
    </r>
    <r>
      <rPr>
        <b/>
        <sz val="8"/>
        <color rgb="FF541C38"/>
        <rFont val="Tahoma"/>
        <family val="2"/>
      </rPr>
      <t>Desagregación:</t>
    </r>
    <r>
      <rPr>
        <b/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Tipo de mando, tipo de plaza y sexo.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Información con corte al 31 de diciembre de 2022.</t>
    </r>
  </si>
  <si>
    <r>
      <rPr>
        <b/>
        <sz val="8"/>
        <color rgb="FF541C38"/>
        <rFont val="Tahoma"/>
        <family val="2"/>
      </rPr>
      <t xml:space="preserve">Donde: 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%HM</t>
    </r>
    <r>
      <rPr>
        <b/>
        <sz val="8"/>
        <color rgb="FF691C32"/>
        <rFont val="Tahoma"/>
        <family val="2"/>
      </rPr>
      <t xml:space="preserve"> =</t>
    </r>
    <r>
      <rPr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Porcentaje de hombres y mujeres por tipo de puesto administrativo en mando superior o mandos medios y operativos.
</t>
    </r>
    <r>
      <rPr>
        <b/>
        <sz val="8"/>
        <color rgb="FF541C38"/>
        <rFont val="Tahoma"/>
        <family val="2"/>
      </rPr>
      <t xml:space="preserve">MH </t>
    </r>
    <r>
      <rPr>
        <b/>
        <sz val="8"/>
        <color rgb="FF691C32"/>
        <rFont val="Tahoma"/>
        <family val="2"/>
      </rPr>
      <t xml:space="preserve">= </t>
    </r>
    <r>
      <rPr>
        <sz val="8"/>
        <color theme="1"/>
        <rFont val="Tahoma"/>
        <family val="2"/>
      </rPr>
      <t xml:space="preserve">Número de hombres y mujeres por tipo de puesto administrativo en mando superior o mandos medios y operativos.
</t>
    </r>
    <r>
      <rPr>
        <b/>
        <sz val="8"/>
        <color rgb="FF541C38"/>
        <rFont val="Tahoma"/>
        <family val="2"/>
      </rPr>
      <t>TS</t>
    </r>
    <r>
      <rPr>
        <b/>
        <sz val="8"/>
        <color rgb="FF691C32"/>
        <rFont val="Tahoma"/>
        <family val="2"/>
      </rPr>
      <t xml:space="preserve"> = </t>
    </r>
    <r>
      <rPr>
        <sz val="8"/>
        <color theme="1"/>
        <rFont val="Tahoma"/>
        <family val="2"/>
      </rPr>
      <t>Total de hombres y mujeres por puesto administrativo, en mando superior o mandos medios y operativos.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</si>
</sst>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indexed="8"/>
      <name val="Tahoma"/>
      <family val="2"/>
    </font>
    <font>
      <b/>
      <sz val="11"/>
      <color rgb="FFEAD5FB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8"/>
      <color rgb="FF691C32"/>
      <name val="Tahoma"/>
      <family val="2"/>
    </font>
    <font>
      <sz val="8"/>
      <color rgb="FF691C32"/>
      <name val="Tahoma"/>
      <family val="2"/>
    </font>
    <font>
      <sz val="8"/>
      <name val="Tahoma"/>
      <family val="2"/>
    </font>
    <font>
      <b/>
      <sz val="8"/>
      <color rgb="FF541C3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 style="thick">
        <color rgb="FF541C38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541C38"/>
      </bottom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5" borderId="0" xfId="0" applyNumberFormat="1" applyFont="1" applyFill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225425</xdr:colOff>
      <xdr:row>37</xdr:row>
      <xdr:rowOff>44450</xdr:rowOff>
    </xdr:from>
    <xdr:ext cx="1298689" cy="3204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200-000002000000}"/>
                </a:ext>
              </a:extLst>
            </xdr:cNvPr>
            <xdr:cNvSpPr txBox="1"/>
          </xdr:nvSpPr>
          <xdr:spPr>
            <a:xfrm>
              <a:off x="4416425" y="9388475"/>
              <a:ext cx="1298689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𝐻𝑀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𝑀𝐻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𝑇𝑆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200-000002000000}"/>
                </a:ext>
              </a:extLst>
            </xdr:cNvPr>
            <xdr:cNvSpPr txBox="1"/>
          </xdr:nvSpPr>
          <xdr:spPr>
            <a:xfrm>
              <a:off x="4416425" y="9388475"/>
              <a:ext cx="1298689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</a:t>
              </a:r>
              <a:r>
                <a:rPr lang="es-MX" sz="1100" b="0" i="0">
                  <a:solidFill>
                    <a:srgbClr val="541C38"/>
                  </a:solidFill>
                  <a:latin typeface="Cambria Math" panose="02040503050406030204" pitchFamily="18" charset="0"/>
                </a:rPr>
                <a:t>𝐻𝑀</a:t>
              </a:r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=(𝑀𝐻/𝑇𝑆)∗100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tabSelected="1" workbookViewId="0">
      <selection activeCell="E38" sqref="E38:H38"/>
    </sheetView>
  </sheetViews>
  <sheetFormatPr baseColWidth="10" defaultColWidth="11.5703125" defaultRowHeight="14.25" x14ac:dyDescent="0.2"/>
  <cols>
    <col min="1" max="1" width="5" style="3" customWidth="1"/>
    <col min="2" max="2" width="19.7109375" style="3" customWidth="1"/>
    <col min="3" max="8" width="12.7109375" style="3" customWidth="1"/>
    <col min="9" max="16384" width="11.5703125" style="3"/>
  </cols>
  <sheetData>
    <row r="1" spans="2:8" s="1" customFormat="1" ht="12.75" x14ac:dyDescent="0.2"/>
    <row r="2" spans="2:8" ht="19.149999999999999" customHeight="1" thickBot="1" x14ac:dyDescent="0.25">
      <c r="B2" s="2" t="s">
        <v>0</v>
      </c>
      <c r="C2" s="26" t="s">
        <v>1</v>
      </c>
      <c r="D2" s="27"/>
      <c r="E2" s="27"/>
      <c r="F2" s="27"/>
      <c r="G2" s="27"/>
      <c r="H2" s="27"/>
    </row>
    <row r="3" spans="2:8" ht="49.9" customHeight="1" x14ac:dyDescent="0.2">
      <c r="B3" s="4" t="s">
        <v>2</v>
      </c>
      <c r="C3" s="28" t="s">
        <v>31</v>
      </c>
      <c r="D3" s="29"/>
      <c r="E3" s="29"/>
      <c r="F3" s="29"/>
      <c r="G3" s="29"/>
      <c r="H3" s="29"/>
    </row>
    <row r="4" spans="2:8" ht="15" thickBot="1" x14ac:dyDescent="0.25"/>
    <row r="5" spans="2:8" s="5" customFormat="1" ht="30" customHeight="1" thickBot="1" x14ac:dyDescent="0.25">
      <c r="B5" s="38" t="s">
        <v>32</v>
      </c>
      <c r="C5" s="38"/>
      <c r="D5" s="38"/>
      <c r="E5" s="38"/>
      <c r="F5" s="38"/>
      <c r="G5" s="38"/>
      <c r="H5" s="38"/>
    </row>
    <row r="6" spans="2:8" s="6" customFormat="1" ht="16.899999999999999" customHeight="1" x14ac:dyDescent="0.25"/>
    <row r="7" spans="2:8" s="6" customFormat="1" ht="18" customHeight="1" x14ac:dyDescent="0.25">
      <c r="B7" s="30" t="s">
        <v>3</v>
      </c>
      <c r="C7" s="31"/>
      <c r="D7" s="7" t="s">
        <v>4</v>
      </c>
      <c r="E7" s="7" t="s">
        <v>5</v>
      </c>
      <c r="F7" s="8" t="s">
        <v>6</v>
      </c>
      <c r="G7" s="9" t="s">
        <v>5</v>
      </c>
      <c r="H7" s="10" t="s">
        <v>7</v>
      </c>
    </row>
    <row r="8" spans="2:8" s="6" customFormat="1" ht="5.0999999999999996" customHeight="1" thickBot="1" x14ac:dyDescent="0.3">
      <c r="B8" s="11"/>
      <c r="C8" s="11"/>
      <c r="D8" s="11"/>
      <c r="E8" s="11"/>
      <c r="F8" s="11"/>
      <c r="G8" s="11"/>
      <c r="H8" s="11"/>
    </row>
    <row r="9" spans="2:8" s="6" customFormat="1" ht="18" customHeight="1" thickTop="1" thickBot="1" x14ac:dyDescent="0.3">
      <c r="B9" s="37" t="s">
        <v>8</v>
      </c>
      <c r="C9" s="37"/>
      <c r="D9" s="37"/>
      <c r="E9" s="37"/>
      <c r="F9" s="37"/>
      <c r="G9" s="37"/>
      <c r="H9" s="37"/>
    </row>
    <row r="10" spans="2:8" s="6" customFormat="1" ht="18" customHeight="1" thickTop="1" x14ac:dyDescent="0.25">
      <c r="B10" s="24" t="s">
        <v>9</v>
      </c>
      <c r="C10" s="24"/>
      <c r="D10" s="15">
        <v>0</v>
      </c>
      <c r="E10" s="16">
        <f>+D10/H10*100</f>
        <v>0</v>
      </c>
      <c r="F10" s="15">
        <v>1</v>
      </c>
      <c r="G10" s="16">
        <f>+F10/H10*100</f>
        <v>100</v>
      </c>
      <c r="H10" s="15">
        <f>+F10+D10</f>
        <v>1</v>
      </c>
    </row>
    <row r="11" spans="2:8" s="6" customFormat="1" ht="35.1" customHeight="1" x14ac:dyDescent="0.25">
      <c r="B11" s="25" t="s">
        <v>10</v>
      </c>
      <c r="C11" s="25"/>
      <c r="D11" s="20">
        <v>26</v>
      </c>
      <c r="E11" s="21">
        <f>+D11/H11*100</f>
        <v>38.235294117647058</v>
      </c>
      <c r="F11" s="20">
        <v>42</v>
      </c>
      <c r="G11" s="21">
        <f>+F11/H11*100</f>
        <v>61.764705882352942</v>
      </c>
      <c r="H11" s="20">
        <f>+F11+D11</f>
        <v>68</v>
      </c>
    </row>
    <row r="12" spans="2:8" s="6" customFormat="1" ht="18" customHeight="1" x14ac:dyDescent="0.25">
      <c r="B12" s="35" t="s">
        <v>11</v>
      </c>
      <c r="C12" s="35"/>
      <c r="D12" s="15">
        <v>34</v>
      </c>
      <c r="E12" s="16">
        <f>+D12/H12*100</f>
        <v>35.416666666666671</v>
      </c>
      <c r="F12" s="15">
        <v>62</v>
      </c>
      <c r="G12" s="16">
        <f>+F12/H12*100</f>
        <v>64.583333333333343</v>
      </c>
      <c r="H12" s="15">
        <f>+F12+D12</f>
        <v>96</v>
      </c>
    </row>
    <row r="13" spans="2:8" s="6" customFormat="1" ht="18" customHeight="1" thickBot="1" x14ac:dyDescent="0.3">
      <c r="B13" s="36" t="s">
        <v>12</v>
      </c>
      <c r="C13" s="36"/>
      <c r="D13" s="20">
        <v>5</v>
      </c>
      <c r="E13" s="21">
        <f>+D13/H13*100</f>
        <v>100</v>
      </c>
      <c r="F13" s="20">
        <v>0</v>
      </c>
      <c r="G13" s="21">
        <f>+F13/H13*100</f>
        <v>0</v>
      </c>
      <c r="H13" s="20">
        <f>+F13+D13</f>
        <v>5</v>
      </c>
    </row>
    <row r="14" spans="2:8" s="6" customFormat="1" ht="18" customHeight="1" thickTop="1" thickBot="1" x14ac:dyDescent="0.3">
      <c r="B14" s="33" t="s">
        <v>7</v>
      </c>
      <c r="C14" s="33"/>
      <c r="D14" s="12">
        <f>+SUM(D10:D13)</f>
        <v>65</v>
      </c>
      <c r="E14" s="13">
        <f>+D14/H14*100</f>
        <v>38.235294117647058</v>
      </c>
      <c r="F14" s="12">
        <f>+SUM(F10:F13)</f>
        <v>105</v>
      </c>
      <c r="G14" s="13">
        <f>+F14/H14*100</f>
        <v>61.764705882352942</v>
      </c>
      <c r="H14" s="12">
        <f>+F14+D14</f>
        <v>170</v>
      </c>
    </row>
    <row r="15" spans="2:8" s="6" customFormat="1" ht="6" customHeight="1" thickTop="1" thickBot="1" x14ac:dyDescent="0.3">
      <c r="B15" s="14"/>
      <c r="C15" s="14"/>
      <c r="D15" s="15"/>
      <c r="E15" s="16"/>
      <c r="F15" s="15"/>
      <c r="G15" s="16"/>
      <c r="H15" s="15"/>
    </row>
    <row r="16" spans="2:8" s="6" customFormat="1" ht="18" customHeight="1" thickTop="1" thickBot="1" x14ac:dyDescent="0.3">
      <c r="B16" s="34" t="s">
        <v>13</v>
      </c>
      <c r="C16" s="34"/>
      <c r="D16" s="34"/>
      <c r="E16" s="34"/>
      <c r="F16" s="34"/>
      <c r="G16" s="34"/>
      <c r="H16" s="34"/>
    </row>
    <row r="17" spans="2:8" s="6" customFormat="1" ht="18" customHeight="1" thickTop="1" x14ac:dyDescent="0.25">
      <c r="B17" s="32" t="s">
        <v>14</v>
      </c>
      <c r="C17" s="32"/>
      <c r="D17" s="22">
        <v>2279</v>
      </c>
      <c r="E17" s="16">
        <f t="shared" ref="E17:E32" si="0">+D17/H17*100</f>
        <v>54.495456719273072</v>
      </c>
      <c r="F17" s="22">
        <v>1903</v>
      </c>
      <c r="G17" s="16">
        <f t="shared" ref="G17:G32" si="1">+F17/H17*100</f>
        <v>45.504543280726921</v>
      </c>
      <c r="H17" s="22">
        <f t="shared" ref="H17:H31" si="2">+F17+D17</f>
        <v>4182</v>
      </c>
    </row>
    <row r="18" spans="2:8" s="6" customFormat="1" ht="18" customHeight="1" x14ac:dyDescent="0.25">
      <c r="B18" s="25" t="s">
        <v>15</v>
      </c>
      <c r="C18" s="25"/>
      <c r="D18" s="23">
        <v>1509</v>
      </c>
      <c r="E18" s="21">
        <f t="shared" si="0"/>
        <v>58.285052143684823</v>
      </c>
      <c r="F18" s="23">
        <v>1080</v>
      </c>
      <c r="G18" s="21">
        <f t="shared" si="1"/>
        <v>41.714947856315185</v>
      </c>
      <c r="H18" s="23">
        <f t="shared" si="2"/>
        <v>2589</v>
      </c>
    </row>
    <row r="19" spans="2:8" s="6" customFormat="1" ht="18" customHeight="1" x14ac:dyDescent="0.25">
      <c r="B19" s="40" t="s">
        <v>16</v>
      </c>
      <c r="C19" s="40"/>
      <c r="D19" s="22">
        <v>348</v>
      </c>
      <c r="E19" s="16">
        <f t="shared" si="0"/>
        <v>57.42574257425742</v>
      </c>
      <c r="F19" s="22">
        <v>258</v>
      </c>
      <c r="G19" s="16">
        <f t="shared" si="1"/>
        <v>42.574257425742573</v>
      </c>
      <c r="H19" s="22">
        <f t="shared" si="2"/>
        <v>606</v>
      </c>
    </row>
    <row r="20" spans="2:8" s="6" customFormat="1" ht="18" customHeight="1" x14ac:dyDescent="0.25">
      <c r="B20" s="25" t="s">
        <v>17</v>
      </c>
      <c r="C20" s="25"/>
      <c r="D20" s="23">
        <v>135</v>
      </c>
      <c r="E20" s="21">
        <f t="shared" si="0"/>
        <v>46.712802768166092</v>
      </c>
      <c r="F20" s="23">
        <v>154</v>
      </c>
      <c r="G20" s="21">
        <f t="shared" si="1"/>
        <v>53.287197231833908</v>
      </c>
      <c r="H20" s="23">
        <f t="shared" si="2"/>
        <v>289</v>
      </c>
    </row>
    <row r="21" spans="2:8" s="6" customFormat="1" ht="18" customHeight="1" x14ac:dyDescent="0.25">
      <c r="B21" s="40" t="s">
        <v>18</v>
      </c>
      <c r="C21" s="40"/>
      <c r="D21" s="22">
        <v>23</v>
      </c>
      <c r="E21" s="16">
        <f t="shared" si="0"/>
        <v>52.272727272727273</v>
      </c>
      <c r="F21" s="22">
        <v>21</v>
      </c>
      <c r="G21" s="16">
        <f t="shared" si="1"/>
        <v>47.727272727272727</v>
      </c>
      <c r="H21" s="22">
        <f t="shared" si="2"/>
        <v>44</v>
      </c>
    </row>
    <row r="22" spans="2:8" s="6" customFormat="1" ht="35.1" customHeight="1" x14ac:dyDescent="0.25">
      <c r="B22" s="25" t="s">
        <v>19</v>
      </c>
      <c r="C22" s="25"/>
      <c r="D22" s="23">
        <v>22</v>
      </c>
      <c r="E22" s="21">
        <f t="shared" si="0"/>
        <v>62.857142857142854</v>
      </c>
      <c r="F22" s="23">
        <v>13</v>
      </c>
      <c r="G22" s="21">
        <f t="shared" si="1"/>
        <v>37.142857142857146</v>
      </c>
      <c r="H22" s="23">
        <f t="shared" si="2"/>
        <v>35</v>
      </c>
    </row>
    <row r="23" spans="2:8" s="6" customFormat="1" ht="18" customHeight="1" x14ac:dyDescent="0.25">
      <c r="B23" s="40" t="s">
        <v>20</v>
      </c>
      <c r="C23" s="40"/>
      <c r="D23" s="22">
        <v>13</v>
      </c>
      <c r="E23" s="16">
        <f t="shared" si="0"/>
        <v>61.904761904761905</v>
      </c>
      <c r="F23" s="22">
        <v>8</v>
      </c>
      <c r="G23" s="16">
        <f t="shared" si="1"/>
        <v>38.095238095238095</v>
      </c>
      <c r="H23" s="22">
        <f t="shared" si="2"/>
        <v>21</v>
      </c>
    </row>
    <row r="24" spans="2:8" s="6" customFormat="1" ht="18" customHeight="1" x14ac:dyDescent="0.25">
      <c r="B24" s="25" t="s">
        <v>21</v>
      </c>
      <c r="C24" s="25"/>
      <c r="D24" s="23">
        <v>8</v>
      </c>
      <c r="E24" s="21">
        <f t="shared" si="0"/>
        <v>40</v>
      </c>
      <c r="F24" s="23">
        <v>12</v>
      </c>
      <c r="G24" s="21">
        <f t="shared" si="1"/>
        <v>60</v>
      </c>
      <c r="H24" s="23">
        <f t="shared" si="2"/>
        <v>20</v>
      </c>
    </row>
    <row r="25" spans="2:8" s="6" customFormat="1" ht="18" customHeight="1" x14ac:dyDescent="0.25">
      <c r="B25" s="40" t="s">
        <v>23</v>
      </c>
      <c r="C25" s="40"/>
      <c r="D25" s="22">
        <v>9</v>
      </c>
      <c r="E25" s="16">
        <f t="shared" si="0"/>
        <v>50</v>
      </c>
      <c r="F25" s="22">
        <v>9</v>
      </c>
      <c r="G25" s="16">
        <f t="shared" si="1"/>
        <v>50</v>
      </c>
      <c r="H25" s="22">
        <f t="shared" si="2"/>
        <v>18</v>
      </c>
    </row>
    <row r="26" spans="2:8" s="6" customFormat="1" ht="35.1" customHeight="1" x14ac:dyDescent="0.25">
      <c r="B26" s="25" t="s">
        <v>22</v>
      </c>
      <c r="C26" s="25"/>
      <c r="D26" s="23">
        <v>7</v>
      </c>
      <c r="E26" s="21">
        <f t="shared" si="0"/>
        <v>41.17647058823529</v>
      </c>
      <c r="F26" s="23">
        <v>10</v>
      </c>
      <c r="G26" s="21">
        <f t="shared" si="1"/>
        <v>58.82352941176471</v>
      </c>
      <c r="H26" s="23">
        <f t="shared" si="2"/>
        <v>17</v>
      </c>
    </row>
    <row r="27" spans="2:8" s="6" customFormat="1" ht="35.1" customHeight="1" x14ac:dyDescent="0.25">
      <c r="B27" s="40" t="s">
        <v>24</v>
      </c>
      <c r="C27" s="40"/>
      <c r="D27" s="22">
        <v>5</v>
      </c>
      <c r="E27" s="16">
        <f t="shared" si="0"/>
        <v>50</v>
      </c>
      <c r="F27" s="22">
        <v>5</v>
      </c>
      <c r="G27" s="16">
        <f t="shared" si="1"/>
        <v>50</v>
      </c>
      <c r="H27" s="22">
        <f t="shared" si="2"/>
        <v>10</v>
      </c>
    </row>
    <row r="28" spans="2:8" s="6" customFormat="1" ht="18" customHeight="1" x14ac:dyDescent="0.25">
      <c r="B28" s="25" t="s">
        <v>25</v>
      </c>
      <c r="C28" s="25"/>
      <c r="D28" s="23">
        <v>5</v>
      </c>
      <c r="E28" s="21">
        <f t="shared" si="0"/>
        <v>55.555555555555557</v>
      </c>
      <c r="F28" s="23">
        <v>4</v>
      </c>
      <c r="G28" s="21">
        <f t="shared" si="1"/>
        <v>44.444444444444443</v>
      </c>
      <c r="H28" s="23">
        <f t="shared" si="2"/>
        <v>9</v>
      </c>
    </row>
    <row r="29" spans="2:8" s="6" customFormat="1" ht="18" customHeight="1" x14ac:dyDescent="0.25">
      <c r="B29" s="40" t="s">
        <v>26</v>
      </c>
      <c r="C29" s="40"/>
      <c r="D29" s="22">
        <v>3</v>
      </c>
      <c r="E29" s="16">
        <f t="shared" si="0"/>
        <v>50</v>
      </c>
      <c r="F29" s="22">
        <v>3</v>
      </c>
      <c r="G29" s="16">
        <f t="shared" si="1"/>
        <v>50</v>
      </c>
      <c r="H29" s="22">
        <f t="shared" si="2"/>
        <v>6</v>
      </c>
    </row>
    <row r="30" spans="2:8" s="6" customFormat="1" ht="18" customHeight="1" x14ac:dyDescent="0.25">
      <c r="B30" s="25" t="s">
        <v>27</v>
      </c>
      <c r="C30" s="25"/>
      <c r="D30" s="23">
        <v>4</v>
      </c>
      <c r="E30" s="21">
        <f t="shared" si="0"/>
        <v>66.666666666666657</v>
      </c>
      <c r="F30" s="23">
        <v>2</v>
      </c>
      <c r="G30" s="21">
        <f t="shared" si="1"/>
        <v>33.333333333333329</v>
      </c>
      <c r="H30" s="23">
        <f t="shared" si="2"/>
        <v>6</v>
      </c>
    </row>
    <row r="31" spans="2:8" s="6" customFormat="1" ht="18" customHeight="1" thickBot="1" x14ac:dyDescent="0.3">
      <c r="B31" s="39" t="s">
        <v>28</v>
      </c>
      <c r="C31" s="39"/>
      <c r="D31" s="22">
        <v>0</v>
      </c>
      <c r="E31" s="16">
        <f t="shared" si="0"/>
        <v>0</v>
      </c>
      <c r="F31" s="22">
        <v>3</v>
      </c>
      <c r="G31" s="16">
        <f t="shared" si="1"/>
        <v>100</v>
      </c>
      <c r="H31" s="22">
        <f t="shared" si="2"/>
        <v>3</v>
      </c>
    </row>
    <row r="32" spans="2:8" s="6" customFormat="1" ht="18" customHeight="1" thickTop="1" thickBot="1" x14ac:dyDescent="0.3">
      <c r="B32" s="33" t="s">
        <v>7</v>
      </c>
      <c r="C32" s="33"/>
      <c r="D32" s="17">
        <f>+SUM(D17:D31)</f>
        <v>4370</v>
      </c>
      <c r="E32" s="13">
        <f t="shared" si="0"/>
        <v>55.63335455124124</v>
      </c>
      <c r="F32" s="17">
        <f>+SUM(F17:F31)</f>
        <v>3485</v>
      </c>
      <c r="G32" s="13">
        <f t="shared" si="1"/>
        <v>44.366645448758753</v>
      </c>
      <c r="H32" s="17">
        <f>+SUM(H17:H31)</f>
        <v>7855</v>
      </c>
    </row>
    <row r="33" spans="2:8" s="6" customFormat="1" ht="16.899999999999999" customHeight="1" thickTop="1" x14ac:dyDescent="0.25"/>
    <row r="34" spans="2:8" s="6" customFormat="1" ht="16.899999999999999" customHeight="1" x14ac:dyDescent="0.25">
      <c r="B34" s="40"/>
      <c r="C34" s="40"/>
      <c r="D34" s="22"/>
      <c r="E34" s="16"/>
      <c r="F34" s="22"/>
      <c r="G34" s="16"/>
      <c r="H34" s="22"/>
    </row>
    <row r="35" spans="2:8" s="6" customFormat="1" ht="16.899999999999999" customHeight="1" x14ac:dyDescent="0.25">
      <c r="B35" s="14"/>
      <c r="C35" s="11"/>
      <c r="D35" s="11"/>
      <c r="E35" s="11"/>
      <c r="F35" s="11"/>
      <c r="G35" s="18"/>
      <c r="H35" s="11"/>
    </row>
    <row r="36" spans="2:8" s="6" customFormat="1" ht="16.899999999999999" customHeight="1" x14ac:dyDescent="0.25"/>
    <row r="37" spans="2:8" s="19" customFormat="1" ht="19.149999999999999" customHeight="1" thickBot="1" x14ac:dyDescent="0.3">
      <c r="B37" s="42" t="s">
        <v>29</v>
      </c>
      <c r="C37" s="42"/>
      <c r="D37" s="43"/>
      <c r="E37" s="41" t="s">
        <v>30</v>
      </c>
      <c r="F37" s="42"/>
      <c r="G37" s="42"/>
      <c r="H37" s="42"/>
    </row>
    <row r="38" spans="2:8" ht="150" customHeight="1" thickBot="1" x14ac:dyDescent="0.25">
      <c r="B38" s="44" t="s">
        <v>33</v>
      </c>
      <c r="C38" s="45"/>
      <c r="D38" s="45"/>
      <c r="E38" s="47" t="s">
        <v>34</v>
      </c>
      <c r="F38" s="46"/>
      <c r="G38" s="46"/>
      <c r="H38" s="46"/>
    </row>
  </sheetData>
  <mergeCells count="32">
    <mergeCell ref="B19:C19"/>
    <mergeCell ref="B20:C20"/>
    <mergeCell ref="E38:H38"/>
    <mergeCell ref="E37:H37"/>
    <mergeCell ref="B37:D37"/>
    <mergeCell ref="B38:D38"/>
    <mergeCell ref="B34:C34"/>
    <mergeCell ref="B25:C25"/>
    <mergeCell ref="B26:C26"/>
    <mergeCell ref="B23:C23"/>
    <mergeCell ref="B24:C24"/>
    <mergeCell ref="B21:C21"/>
    <mergeCell ref="B22:C22"/>
    <mergeCell ref="B31:C31"/>
    <mergeCell ref="B32:C32"/>
    <mergeCell ref="B29:C29"/>
    <mergeCell ref="B30:C30"/>
    <mergeCell ref="B27:C27"/>
    <mergeCell ref="B28:C28"/>
    <mergeCell ref="B17:C17"/>
    <mergeCell ref="B18:C18"/>
    <mergeCell ref="B14:C14"/>
    <mergeCell ref="B16:H16"/>
    <mergeCell ref="B12:C12"/>
    <mergeCell ref="B13:C13"/>
    <mergeCell ref="B10:C10"/>
    <mergeCell ref="B11:C11"/>
    <mergeCell ref="C2:H2"/>
    <mergeCell ref="C3:H3"/>
    <mergeCell ref="B7:C7"/>
    <mergeCell ref="B9:H9"/>
    <mergeCell ref="B5:H5"/>
  </mergeCells>
  <pageMargins left="0.7" right="0.7" top="0.75" bottom="0.75" header="0.3" footer="0.3"/>
  <pageSetup orientation="portrait" r:id="rId1"/>
  <ignoredErrors>
    <ignoredError sqref="E14 E32 G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2022-06-13T15:38:27Z</dcterms:created>
  <dcterms:modified xsi:type="dcterms:W3CDTF">2024-02-07T20:27:44Z</dcterms:modified>
</cp:coreProperties>
</file>