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2. MEDIDAS DE PROTECCIÓN\"/>
    </mc:Choice>
  </mc:AlternateContent>
  <bookViews>
    <workbookView xWindow="0" yWindow="0" windowWidth="28800" windowHeight="12300"/>
  </bookViews>
  <sheets>
    <sheet name="2.5 MM.P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 localSheetId="0">#REF!</definedName>
    <definedName name="bvnbvn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sdfsd" localSheetId="0">#REF!</definedName>
    <definedName name="dfsdfsd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FGDF" localSheetId="0">#REF!</definedName>
    <definedName name="FGDF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 localSheetId="0">#REF!</definedName>
    <definedName name="NVO">#REF!</definedName>
    <definedName name="NVO_SALAS" localSheetId="0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 localSheetId="0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wqdfasdcfsdadf" localSheetId="0">#REF!</definedName>
    <definedName name="wqdfasdcfsdadf">#REF!</definedName>
    <definedName name="wqe" localSheetId="0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1" l="1"/>
  <c r="N49" i="1" s="1"/>
  <c r="L49" i="1"/>
  <c r="J49" i="1"/>
  <c r="I49" i="1"/>
  <c r="K49" i="1" s="1"/>
  <c r="G49" i="1"/>
  <c r="H49" i="1" s="1"/>
  <c r="F49" i="1"/>
  <c r="D49" i="1"/>
  <c r="C49" i="1"/>
  <c r="E49" i="1" s="1"/>
  <c r="N48" i="1"/>
  <c r="K48" i="1"/>
  <c r="H48" i="1"/>
  <c r="E48" i="1"/>
  <c r="N47" i="1"/>
  <c r="K47" i="1"/>
  <c r="H47" i="1"/>
  <c r="E47" i="1"/>
  <c r="N45" i="1"/>
  <c r="K45" i="1"/>
  <c r="H45" i="1"/>
  <c r="N44" i="1"/>
  <c r="N43" i="1"/>
  <c r="K43" i="1"/>
  <c r="H43" i="1"/>
  <c r="E43" i="1"/>
  <c r="N42" i="1"/>
  <c r="K42" i="1"/>
  <c r="H42" i="1"/>
  <c r="E42" i="1"/>
  <c r="N41" i="1"/>
  <c r="K41" i="1"/>
  <c r="H41" i="1"/>
  <c r="E41" i="1"/>
  <c r="N40" i="1"/>
  <c r="K40" i="1"/>
  <c r="H40" i="1"/>
  <c r="E40" i="1"/>
  <c r="N39" i="1"/>
  <c r="K39" i="1"/>
  <c r="H39" i="1"/>
  <c r="E39" i="1"/>
  <c r="N38" i="1"/>
  <c r="K38" i="1"/>
  <c r="H38" i="1"/>
  <c r="E38" i="1"/>
  <c r="N37" i="1"/>
  <c r="K37" i="1"/>
  <c r="H37" i="1"/>
  <c r="E37" i="1"/>
  <c r="N36" i="1"/>
  <c r="K36" i="1"/>
  <c r="H36" i="1"/>
  <c r="E36" i="1"/>
  <c r="N35" i="1"/>
  <c r="K35" i="1"/>
  <c r="E35" i="1"/>
  <c r="N34" i="1"/>
  <c r="K34" i="1"/>
  <c r="E34" i="1"/>
  <c r="N33" i="1"/>
  <c r="K33" i="1"/>
  <c r="H33" i="1"/>
  <c r="N31" i="1"/>
  <c r="K31" i="1"/>
  <c r="H31" i="1"/>
  <c r="E31" i="1"/>
  <c r="N30" i="1"/>
  <c r="K30" i="1"/>
  <c r="H30" i="1"/>
  <c r="N29" i="1"/>
  <c r="K29" i="1"/>
  <c r="H29" i="1"/>
  <c r="E29" i="1"/>
  <c r="N28" i="1"/>
  <c r="K28" i="1"/>
  <c r="H28" i="1"/>
  <c r="E28" i="1"/>
  <c r="N27" i="1"/>
  <c r="K27" i="1"/>
  <c r="H27" i="1"/>
  <c r="E27" i="1"/>
  <c r="N26" i="1"/>
  <c r="K26" i="1"/>
  <c r="H26" i="1"/>
  <c r="E26" i="1"/>
  <c r="N25" i="1"/>
  <c r="K25" i="1"/>
  <c r="H25" i="1"/>
  <c r="E25" i="1"/>
  <c r="N23" i="1"/>
  <c r="N22" i="1"/>
  <c r="K22" i="1"/>
  <c r="H22" i="1"/>
  <c r="E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5" i="1"/>
  <c r="K15" i="1"/>
  <c r="H15" i="1"/>
  <c r="E15" i="1"/>
  <c r="N14" i="1"/>
  <c r="K14" i="1"/>
  <c r="H14" i="1"/>
  <c r="E14" i="1"/>
  <c r="N12" i="1"/>
  <c r="K12" i="1"/>
  <c r="H12" i="1"/>
  <c r="E12" i="1"/>
  <c r="N11" i="1"/>
  <c r="K11" i="1"/>
  <c r="H11" i="1"/>
  <c r="E11" i="1"/>
</calcChain>
</file>

<file path=xl/sharedStrings.xml><?xml version="1.0" encoding="utf-8"?>
<sst xmlns="http://schemas.openxmlformats.org/spreadsheetml/2006/main" count="62" uniqueCount="51">
  <si>
    <t>Tipo de indicador</t>
  </si>
  <si>
    <t>Nombre del indicador</t>
  </si>
  <si>
    <t>Proceso</t>
  </si>
  <si>
    <t>Número de víctimas involucradas en las medidas de protección otorgadas en juzgados familiares de proceso tradiciona y oral, según sexo, nacionalidad, grupo de edad, estado civil, tipo de vínculo con la persona agresora y lugar de los hechos</t>
  </si>
  <si>
    <t>Rubro</t>
  </si>
  <si>
    <t>Tradicional</t>
  </si>
  <si>
    <t>Oral</t>
  </si>
  <si>
    <t>Total</t>
  </si>
  <si>
    <t>Sexo</t>
  </si>
  <si>
    <t>Mujeres</t>
  </si>
  <si>
    <t>Hombres</t>
  </si>
  <si>
    <t>Nacionalidad</t>
  </si>
  <si>
    <t>Mexicana</t>
  </si>
  <si>
    <t>Otra</t>
  </si>
  <si>
    <t>Grupo de edad</t>
  </si>
  <si>
    <t>Menores de 20 años</t>
  </si>
  <si>
    <t>20 -29 años</t>
  </si>
  <si>
    <t>30-39 años</t>
  </si>
  <si>
    <t>40-49 años</t>
  </si>
  <si>
    <t>50-59 años</t>
  </si>
  <si>
    <t>60 y más años</t>
  </si>
  <si>
    <t>Estado Civil</t>
  </si>
  <si>
    <t>Casado/a</t>
  </si>
  <si>
    <t>Concubinato</t>
  </si>
  <si>
    <t>Divorciado/a</t>
  </si>
  <si>
    <t>Separado/a</t>
  </si>
  <si>
    <t>Soltero/a</t>
  </si>
  <si>
    <t>Unión libre</t>
  </si>
  <si>
    <t>No identificado/a</t>
  </si>
  <si>
    <t>Tipo de vínculo con el agresor [a]</t>
  </si>
  <si>
    <t>Madre o padre</t>
  </si>
  <si>
    <t>Abuelo/a</t>
  </si>
  <si>
    <t>Compañero/a*</t>
  </si>
  <si>
    <t>Concubina</t>
  </si>
  <si>
    <t>Cónyuge o pareja</t>
  </si>
  <si>
    <t>Ex pareja</t>
  </si>
  <si>
    <t>Hijo/a</t>
  </si>
  <si>
    <t>Hermano/a</t>
  </si>
  <si>
    <t>Suegro/a</t>
  </si>
  <si>
    <t>Lugar de los hechos</t>
  </si>
  <si>
    <t>Casa habitación</t>
  </si>
  <si>
    <t>Otros</t>
  </si>
  <si>
    <t>Total de víctimas</t>
  </si>
  <si>
    <t>Metadato</t>
  </si>
  <si>
    <t>Fórmula</t>
  </si>
  <si>
    <t>N.A.</t>
  </si>
  <si>
    <t>Número de víctimas involucradas en las medidas de protección otorgadas en juzgados familiares de proceso tradiciona y oral, según sexo, nacionalidad, grupo de edad, estado civil, tipo de vínculo con la persona agresora y lugar de los hechos, oct.-dic. 2020-ago. 2023</t>
  </si>
  <si>
    <t>Nieto (a)</t>
  </si>
  <si>
    <t>Padrastro o madrastra</t>
  </si>
  <si>
    <t>Tío/a</t>
  </si>
  <si>
    <r>
      <rPr>
        <b/>
        <sz val="9"/>
        <color rgb="FF691C32"/>
        <rFont val="Tahoma"/>
        <family val="2"/>
      </rPr>
      <t xml:space="preserve">Fuente: </t>
    </r>
    <r>
      <rPr>
        <sz val="9"/>
        <rFont val="Tahoma"/>
        <family val="2"/>
      </rPr>
      <t xml:space="preserve">Dirección de Estadística de la Presidencia, con información de los órganos jurisdiccionales de primera instancia de la materia Familiar de proceso oral, todos del TSJCDMX.
</t>
    </r>
    <r>
      <rPr>
        <b/>
        <sz val="9"/>
        <color rgb="FF691C32"/>
        <rFont val="Tahoma"/>
        <family val="2"/>
      </rPr>
      <t>Periodicidad:</t>
    </r>
    <r>
      <rPr>
        <sz val="9"/>
        <rFont val="Tahoma"/>
        <family val="2"/>
      </rPr>
      <t xml:space="preserve"> Anual.
</t>
    </r>
    <r>
      <rPr>
        <b/>
        <sz val="9"/>
        <color rgb="FF691C32"/>
        <rFont val="Tahoma"/>
        <family val="2"/>
      </rPr>
      <t>Cobertura:</t>
    </r>
    <r>
      <rPr>
        <sz val="9"/>
        <rFont val="Tahoma"/>
        <family val="2"/>
      </rPr>
      <t xml:space="preserve"> Ciudad de México.
</t>
    </r>
    <r>
      <rPr>
        <b/>
        <sz val="9"/>
        <color rgb="FF691C32"/>
        <rFont val="Tahoma"/>
        <family val="2"/>
      </rPr>
      <t>Unidad de observación</t>
    </r>
    <r>
      <rPr>
        <sz val="9"/>
        <rFont val="Tahoma"/>
        <family val="2"/>
      </rPr>
      <t xml:space="preserve">: Personas víctimas involucradas en las medidas de protección otorgadas.
</t>
    </r>
    <r>
      <rPr>
        <b/>
        <sz val="9"/>
        <color rgb="FF691C32"/>
        <rFont val="Tahoma"/>
        <family val="2"/>
      </rPr>
      <t xml:space="preserve">Desagregación: </t>
    </r>
    <r>
      <rPr>
        <sz val="9"/>
        <rFont val="Tahoma"/>
        <family val="2"/>
      </rPr>
      <t xml:space="preserve">Sistema de justicia y caracterización de las personas víctimas: sexo, nacionalidad, grupo de edad, estado civil, tipo de vínculo con la persona agresora y lugar de los hechos.
</t>
    </r>
    <r>
      <rPr>
        <b/>
        <sz val="9"/>
        <color rgb="FF691C32"/>
        <rFont val="Tahoma"/>
        <family val="2"/>
      </rPr>
      <t xml:space="preserve">Periodo de reporte: </t>
    </r>
    <r>
      <rPr>
        <sz val="9"/>
        <rFont val="Tahoma"/>
        <family val="2"/>
      </rPr>
      <t xml:space="preserve">Oct.-dic. 2020-ago. 2023.
</t>
    </r>
    <r>
      <rPr>
        <b/>
        <sz val="9"/>
        <color rgb="FF691C32"/>
        <rFont val="Tahoma"/>
        <family val="2"/>
      </rPr>
      <t>Nota:</t>
    </r>
    <r>
      <rPr>
        <sz val="9"/>
        <rFont val="Tahoma"/>
        <family val="2"/>
      </rPr>
      <t xml:space="preserve"> El número de medidas de protección otorgadas, puede ser mayor al número de personas involucradas, debido a que a una persona identificada como víctima se le puede otorgar más de un tipo de medida de protección.
*El rubro está integrado por: compañeros/as de trabajo, de casa habitación y de escuela.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</si>
</sst>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rgb="FF541C38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541C38"/>
      <name val="Tahoma"/>
      <family val="2"/>
    </font>
    <font>
      <b/>
      <sz val="10"/>
      <color rgb="FFEAD5FB"/>
      <name val="Tahoma"/>
      <family val="2"/>
    </font>
    <font>
      <sz val="9"/>
      <name val="Tahoma"/>
      <family val="2"/>
    </font>
    <font>
      <b/>
      <sz val="9"/>
      <color rgb="FF691C32"/>
      <name val="Tahoma"/>
      <family val="2"/>
    </font>
    <font>
      <b/>
      <sz val="10"/>
      <color rgb="FF691C32"/>
      <name val="Tahoma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AD5FB"/>
        <bgColor indexed="64"/>
      </patternFill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/>
      <top/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2" fillId="4" borderId="3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A2:T476"/>
  <sheetViews>
    <sheetView showGridLines="0" tabSelected="1" zoomScale="90" zoomScaleNormal="90" workbookViewId="0">
      <selection activeCell="K3" sqref="K3"/>
    </sheetView>
  </sheetViews>
  <sheetFormatPr baseColWidth="10" defaultColWidth="10.85546875" defaultRowHeight="12.75" x14ac:dyDescent="0.2"/>
  <cols>
    <col min="1" max="1" width="3.28515625" style="2" customWidth="1"/>
    <col min="2" max="2" width="30.7109375" style="2" customWidth="1"/>
    <col min="3" max="3" width="12.28515625" style="2" customWidth="1"/>
    <col min="4" max="8" width="12.7109375" style="2" customWidth="1"/>
    <col min="9" max="9" width="11.85546875" style="2" customWidth="1"/>
    <col min="10" max="10" width="13.85546875" style="2" customWidth="1"/>
    <col min="11" max="34" width="12.7109375" style="2" customWidth="1"/>
    <col min="35" max="16384" width="10.85546875" style="2"/>
  </cols>
  <sheetData>
    <row r="2" spans="1:20" ht="16.5" customHeight="1" thickBot="1" x14ac:dyDescent="0.25">
      <c r="B2" s="1" t="s">
        <v>0</v>
      </c>
      <c r="C2" s="49" t="s">
        <v>1</v>
      </c>
      <c r="D2" s="50"/>
      <c r="E2" s="50"/>
      <c r="F2" s="50"/>
      <c r="G2" s="50"/>
      <c r="H2" s="50"/>
    </row>
    <row r="3" spans="1:20" ht="55.15" customHeight="1" x14ac:dyDescent="0.2">
      <c r="B3" s="3" t="s">
        <v>2</v>
      </c>
      <c r="C3" s="51" t="s">
        <v>3</v>
      </c>
      <c r="D3" s="52"/>
      <c r="E3" s="52"/>
      <c r="F3" s="52"/>
      <c r="G3" s="52"/>
      <c r="H3" s="52"/>
    </row>
    <row r="4" spans="1:20" s="4" customFormat="1" ht="16.899999999999999" customHeight="1" thickBot="1" x14ac:dyDescent="0.3"/>
    <row r="5" spans="1:20" ht="45" customHeight="1" thickBot="1" x14ac:dyDescent="0.25">
      <c r="A5" s="53" t="s">
        <v>46</v>
      </c>
      <c r="B5" s="53"/>
      <c r="C5" s="53"/>
      <c r="D5" s="53"/>
      <c r="E5" s="53"/>
      <c r="F5" s="53"/>
      <c r="G5" s="53"/>
      <c r="H5" s="53"/>
    </row>
    <row r="6" spans="1:20" ht="16.899999999999999" customHeight="1" x14ac:dyDescent="0.2">
      <c r="A6" s="5"/>
      <c r="B6" s="5"/>
      <c r="C6" s="5"/>
      <c r="D6" s="5"/>
      <c r="E6" s="5"/>
      <c r="F6" s="5"/>
      <c r="G6" s="5"/>
      <c r="H6" s="5"/>
    </row>
    <row r="7" spans="1:20" ht="19.899999999999999" customHeight="1" thickBot="1" x14ac:dyDescent="0.25">
      <c r="A7" s="5"/>
      <c r="B7" s="54" t="s">
        <v>4</v>
      </c>
      <c r="C7" s="44">
        <v>2020</v>
      </c>
      <c r="D7" s="45"/>
      <c r="E7" s="45"/>
      <c r="F7" s="44">
        <v>2021</v>
      </c>
      <c r="G7" s="45"/>
      <c r="H7" s="45"/>
      <c r="I7" s="44">
        <v>2022</v>
      </c>
      <c r="J7" s="45"/>
      <c r="K7" s="45"/>
      <c r="L7" s="46">
        <v>2023</v>
      </c>
      <c r="M7" s="47"/>
      <c r="N7" s="47"/>
      <c r="O7" s="6"/>
      <c r="P7" s="6"/>
      <c r="Q7" s="6"/>
      <c r="R7" s="6"/>
      <c r="S7" s="6"/>
      <c r="T7" s="7"/>
    </row>
    <row r="8" spans="1:20" s="11" customFormat="1" ht="19.899999999999999" customHeight="1" x14ac:dyDescent="0.25">
      <c r="A8" s="4"/>
      <c r="B8" s="54"/>
      <c r="C8" s="8" t="s">
        <v>5</v>
      </c>
      <c r="D8" s="8" t="s">
        <v>6</v>
      </c>
      <c r="E8" s="9" t="s">
        <v>7</v>
      </c>
      <c r="F8" s="8" t="s">
        <v>5</v>
      </c>
      <c r="G8" s="8" t="s">
        <v>6</v>
      </c>
      <c r="H8" s="9" t="s">
        <v>7</v>
      </c>
      <c r="I8" s="8" t="s">
        <v>5</v>
      </c>
      <c r="J8" s="8" t="s">
        <v>6</v>
      </c>
      <c r="K8" s="9" t="s">
        <v>7</v>
      </c>
      <c r="L8" s="8" t="s">
        <v>5</v>
      </c>
      <c r="M8" s="8" t="s">
        <v>6</v>
      </c>
      <c r="N8" s="10" t="s">
        <v>7</v>
      </c>
      <c r="O8" s="14"/>
      <c r="P8" s="15"/>
      <c r="Q8" s="12"/>
      <c r="R8" s="12"/>
      <c r="S8" s="12"/>
      <c r="T8" s="16"/>
    </row>
    <row r="9" spans="1:20" s="11" customFormat="1" ht="4.9000000000000004" customHeight="1" thickBot="1" x14ac:dyDescent="0.3">
      <c r="A9" s="4"/>
      <c r="B9" s="24"/>
      <c r="C9" s="24"/>
      <c r="D9" s="24"/>
      <c r="E9" s="4"/>
      <c r="F9" s="4"/>
      <c r="G9" s="24"/>
      <c r="H9" s="4"/>
      <c r="I9" s="25"/>
      <c r="J9" s="25"/>
      <c r="K9" s="25"/>
      <c r="L9" s="4"/>
      <c r="M9" s="4"/>
      <c r="N9" s="4"/>
      <c r="O9" s="6"/>
      <c r="P9" s="6"/>
      <c r="T9" s="13"/>
    </row>
    <row r="10" spans="1:20" s="11" customFormat="1" ht="18" customHeight="1" thickTop="1" thickBot="1" x14ac:dyDescent="0.3">
      <c r="A10" s="4"/>
      <c r="B10" s="48" t="s">
        <v>8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T10" s="13"/>
    </row>
    <row r="11" spans="1:20" s="11" customFormat="1" ht="18" customHeight="1" thickTop="1" x14ac:dyDescent="0.25">
      <c r="A11" s="4"/>
      <c r="B11" s="26" t="s">
        <v>9</v>
      </c>
      <c r="C11" s="25">
        <v>9</v>
      </c>
      <c r="D11" s="27">
        <v>43</v>
      </c>
      <c r="E11" s="25">
        <f>+D11+C11</f>
        <v>52</v>
      </c>
      <c r="F11" s="25">
        <v>30</v>
      </c>
      <c r="G11" s="25">
        <v>104</v>
      </c>
      <c r="H11" s="25">
        <f>+G11+F11</f>
        <v>134</v>
      </c>
      <c r="I11" s="25">
        <v>49</v>
      </c>
      <c r="J11" s="25">
        <v>112</v>
      </c>
      <c r="K11" s="25">
        <f>SUM(I11:J11)</f>
        <v>161</v>
      </c>
      <c r="L11" s="25">
        <v>40</v>
      </c>
      <c r="M11" s="25">
        <v>55</v>
      </c>
      <c r="N11" s="25">
        <f t="shared" ref="N11:N12" si="0">SUM(L11:M11)</f>
        <v>95</v>
      </c>
      <c r="T11" s="13"/>
    </row>
    <row r="12" spans="1:20" s="11" customFormat="1" ht="18" customHeight="1" thickBot="1" x14ac:dyDescent="0.3">
      <c r="A12" s="4"/>
      <c r="B12" s="28" t="s">
        <v>10</v>
      </c>
      <c r="C12" s="29">
        <v>0</v>
      </c>
      <c r="D12" s="30">
        <v>0</v>
      </c>
      <c r="E12" s="29">
        <f>+D12+C12</f>
        <v>0</v>
      </c>
      <c r="F12" s="29">
        <v>2</v>
      </c>
      <c r="G12" s="29">
        <v>0</v>
      </c>
      <c r="H12" s="29">
        <f>+G12+F12</f>
        <v>2</v>
      </c>
      <c r="I12" s="29">
        <v>2</v>
      </c>
      <c r="J12" s="29">
        <v>1</v>
      </c>
      <c r="K12" s="29">
        <f>SUM(I12:J12)</f>
        <v>3</v>
      </c>
      <c r="L12" s="29">
        <v>8</v>
      </c>
      <c r="M12" s="29">
        <v>0</v>
      </c>
      <c r="N12" s="29">
        <f t="shared" si="0"/>
        <v>8</v>
      </c>
      <c r="T12" s="13"/>
    </row>
    <row r="13" spans="1:20" s="11" customFormat="1" ht="18" customHeight="1" thickTop="1" thickBot="1" x14ac:dyDescent="0.3">
      <c r="A13" s="4"/>
      <c r="B13" s="48" t="s">
        <v>11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T13" s="13"/>
    </row>
    <row r="14" spans="1:20" s="11" customFormat="1" ht="18" customHeight="1" thickTop="1" x14ac:dyDescent="0.25">
      <c r="A14" s="4"/>
      <c r="B14" s="26" t="s">
        <v>12</v>
      </c>
      <c r="C14" s="25">
        <v>9</v>
      </c>
      <c r="D14" s="27">
        <v>43</v>
      </c>
      <c r="E14" s="25">
        <f>+D14+C14</f>
        <v>52</v>
      </c>
      <c r="F14" s="25">
        <v>30</v>
      </c>
      <c r="G14" s="25">
        <v>104</v>
      </c>
      <c r="H14" s="25">
        <f>+G14+F14</f>
        <v>134</v>
      </c>
      <c r="I14" s="25">
        <v>47</v>
      </c>
      <c r="J14" s="25">
        <v>110</v>
      </c>
      <c r="K14" s="25">
        <f>SUM(I14:J14)</f>
        <v>157</v>
      </c>
      <c r="L14" s="25">
        <v>47</v>
      </c>
      <c r="M14" s="25">
        <v>53</v>
      </c>
      <c r="N14" s="25">
        <f t="shared" ref="N14:N15" si="1">SUM(L14:M14)</f>
        <v>100</v>
      </c>
      <c r="T14" s="13"/>
    </row>
    <row r="15" spans="1:20" s="11" customFormat="1" ht="18" customHeight="1" thickBot="1" x14ac:dyDescent="0.3">
      <c r="A15" s="4"/>
      <c r="B15" s="28" t="s">
        <v>13</v>
      </c>
      <c r="C15" s="29">
        <v>0</v>
      </c>
      <c r="D15" s="30">
        <v>0</v>
      </c>
      <c r="E15" s="29">
        <f>+D15+C15</f>
        <v>0</v>
      </c>
      <c r="F15" s="29">
        <v>2</v>
      </c>
      <c r="G15" s="29">
        <v>0</v>
      </c>
      <c r="H15" s="29">
        <f>+G15+F15</f>
        <v>2</v>
      </c>
      <c r="I15" s="29">
        <v>4</v>
      </c>
      <c r="J15" s="29">
        <v>3</v>
      </c>
      <c r="K15" s="29">
        <f>SUM(I15:J15)</f>
        <v>7</v>
      </c>
      <c r="L15" s="29">
        <v>1</v>
      </c>
      <c r="M15" s="29">
        <v>2</v>
      </c>
      <c r="N15" s="29">
        <f t="shared" si="1"/>
        <v>3</v>
      </c>
      <c r="T15" s="13"/>
    </row>
    <row r="16" spans="1:20" s="11" customFormat="1" ht="18" customHeight="1" thickTop="1" thickBot="1" x14ac:dyDescent="0.3">
      <c r="A16" s="4"/>
      <c r="B16" s="48" t="s">
        <v>14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T16" s="13"/>
    </row>
    <row r="17" spans="1:20" s="11" customFormat="1" ht="18" customHeight="1" thickTop="1" x14ac:dyDescent="0.25">
      <c r="A17" s="4"/>
      <c r="B17" s="31" t="s">
        <v>15</v>
      </c>
      <c r="C17" s="29">
        <v>1</v>
      </c>
      <c r="D17" s="29">
        <v>0</v>
      </c>
      <c r="E17" s="29">
        <f>+C17</f>
        <v>1</v>
      </c>
      <c r="F17" s="29">
        <v>2</v>
      </c>
      <c r="G17" s="29">
        <v>5</v>
      </c>
      <c r="H17" s="29">
        <f>+G17+F17</f>
        <v>7</v>
      </c>
      <c r="I17" s="29">
        <v>2</v>
      </c>
      <c r="J17" s="29">
        <v>11</v>
      </c>
      <c r="K17" s="29">
        <f t="shared" ref="K17:K22" si="2">SUM(I17:J17)</f>
        <v>13</v>
      </c>
      <c r="L17" s="29">
        <v>3</v>
      </c>
      <c r="M17" s="29">
        <v>2</v>
      </c>
      <c r="N17" s="29">
        <f t="shared" ref="N17:N20" si="3">SUM(L17:M17)</f>
        <v>5</v>
      </c>
      <c r="T17" s="13"/>
    </row>
    <row r="18" spans="1:20" s="11" customFormat="1" ht="18" customHeight="1" x14ac:dyDescent="0.25">
      <c r="A18" s="4"/>
      <c r="B18" s="26" t="s">
        <v>16</v>
      </c>
      <c r="C18" s="25">
        <v>0</v>
      </c>
      <c r="D18" s="27">
        <v>18</v>
      </c>
      <c r="E18" s="25">
        <f>+D18</f>
        <v>18</v>
      </c>
      <c r="F18" s="25">
        <v>8</v>
      </c>
      <c r="G18" s="25">
        <v>54</v>
      </c>
      <c r="H18" s="25">
        <f>+G18+F18</f>
        <v>62</v>
      </c>
      <c r="I18" s="25">
        <v>12</v>
      </c>
      <c r="J18" s="25">
        <v>48</v>
      </c>
      <c r="K18" s="25">
        <f t="shared" si="2"/>
        <v>60</v>
      </c>
      <c r="L18" s="25">
        <v>30</v>
      </c>
      <c r="M18" s="25">
        <v>28</v>
      </c>
      <c r="N18" s="25">
        <f t="shared" si="3"/>
        <v>58</v>
      </c>
      <c r="T18" s="13"/>
    </row>
    <row r="19" spans="1:20" s="11" customFormat="1" ht="18" customHeight="1" x14ac:dyDescent="0.25">
      <c r="A19" s="4"/>
      <c r="B19" s="28" t="s">
        <v>17</v>
      </c>
      <c r="C19" s="29">
        <v>2</v>
      </c>
      <c r="D19" s="30">
        <v>18</v>
      </c>
      <c r="E19" s="29">
        <f>+D19+C19</f>
        <v>20</v>
      </c>
      <c r="F19" s="29">
        <v>14</v>
      </c>
      <c r="G19" s="29">
        <v>37</v>
      </c>
      <c r="H19" s="29">
        <f>+G19+F19</f>
        <v>51</v>
      </c>
      <c r="I19" s="29">
        <v>14</v>
      </c>
      <c r="J19" s="29">
        <v>34</v>
      </c>
      <c r="K19" s="29">
        <f t="shared" si="2"/>
        <v>48</v>
      </c>
      <c r="L19" s="29">
        <v>10</v>
      </c>
      <c r="M19" s="29">
        <v>13</v>
      </c>
      <c r="N19" s="29">
        <f t="shared" si="3"/>
        <v>23</v>
      </c>
      <c r="T19" s="13"/>
    </row>
    <row r="20" spans="1:20" s="11" customFormat="1" ht="18" customHeight="1" x14ac:dyDescent="0.25">
      <c r="A20" s="4"/>
      <c r="B20" s="26" t="s">
        <v>18</v>
      </c>
      <c r="C20" s="25">
        <v>2</v>
      </c>
      <c r="D20" s="27">
        <v>3</v>
      </c>
      <c r="E20" s="25">
        <f>+D20+C20</f>
        <v>5</v>
      </c>
      <c r="F20" s="25">
        <v>4</v>
      </c>
      <c r="G20" s="25">
        <v>5</v>
      </c>
      <c r="H20" s="25">
        <f>+G20+F20</f>
        <v>9</v>
      </c>
      <c r="I20" s="25">
        <v>14</v>
      </c>
      <c r="J20" s="25">
        <v>17</v>
      </c>
      <c r="K20" s="25">
        <f t="shared" si="2"/>
        <v>31</v>
      </c>
      <c r="L20" s="25">
        <v>3</v>
      </c>
      <c r="M20" s="25">
        <v>7</v>
      </c>
      <c r="N20" s="25">
        <f t="shared" si="3"/>
        <v>10</v>
      </c>
      <c r="T20" s="13"/>
    </row>
    <row r="21" spans="1:20" s="11" customFormat="1" ht="18" customHeight="1" x14ac:dyDescent="0.25">
      <c r="A21" s="4"/>
      <c r="B21" s="28" t="s">
        <v>19</v>
      </c>
      <c r="C21" s="29">
        <v>4</v>
      </c>
      <c r="D21" s="30">
        <v>3</v>
      </c>
      <c r="E21" s="29">
        <f>+D21+C21</f>
        <v>7</v>
      </c>
      <c r="F21" s="29">
        <v>4</v>
      </c>
      <c r="G21" s="29">
        <v>1</v>
      </c>
      <c r="H21" s="29">
        <f>+G21+F21</f>
        <v>5</v>
      </c>
      <c r="I21" s="29">
        <v>4</v>
      </c>
      <c r="J21" s="29">
        <v>2</v>
      </c>
      <c r="K21" s="29">
        <f t="shared" si="2"/>
        <v>6</v>
      </c>
      <c r="L21" s="29">
        <v>0</v>
      </c>
      <c r="M21" s="29">
        <v>2</v>
      </c>
      <c r="N21" s="29">
        <f>SUM(L21:M21)</f>
        <v>2</v>
      </c>
      <c r="O21" s="17"/>
      <c r="P21" s="12"/>
      <c r="Q21" s="13"/>
      <c r="R21" s="17"/>
      <c r="S21" s="12"/>
      <c r="T21" s="13"/>
    </row>
    <row r="22" spans="1:20" s="11" customFormat="1" ht="18" customHeight="1" x14ac:dyDescent="0.25">
      <c r="A22" s="4"/>
      <c r="B22" s="26" t="s">
        <v>20</v>
      </c>
      <c r="C22" s="25">
        <v>0</v>
      </c>
      <c r="D22" s="27">
        <v>1</v>
      </c>
      <c r="E22" s="25">
        <f>+D22</f>
        <v>1</v>
      </c>
      <c r="F22" s="25">
        <v>0</v>
      </c>
      <c r="G22" s="25">
        <v>2</v>
      </c>
      <c r="H22" s="25">
        <f>+G22</f>
        <v>2</v>
      </c>
      <c r="I22" s="25">
        <v>2</v>
      </c>
      <c r="J22" s="25">
        <v>1</v>
      </c>
      <c r="K22" s="25">
        <f t="shared" si="2"/>
        <v>3</v>
      </c>
      <c r="L22" s="25">
        <v>0</v>
      </c>
      <c r="M22" s="25">
        <v>1</v>
      </c>
      <c r="N22" s="25">
        <f>SUM(L22:M22)</f>
        <v>1</v>
      </c>
    </row>
    <row r="23" spans="1:20" s="11" customFormat="1" ht="18" customHeight="1" thickBot="1" x14ac:dyDescent="0.3">
      <c r="A23" s="4"/>
      <c r="B23" s="28" t="s">
        <v>28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3</v>
      </c>
      <c r="J23" s="29">
        <v>0</v>
      </c>
      <c r="K23" s="29">
        <v>0</v>
      </c>
      <c r="L23" s="29">
        <v>2</v>
      </c>
      <c r="M23" s="29">
        <v>2</v>
      </c>
      <c r="N23" s="29">
        <f>SUM(L23:M23)</f>
        <v>4</v>
      </c>
      <c r="O23" s="18"/>
      <c r="P23" s="18"/>
      <c r="Q23" s="18"/>
      <c r="R23" s="18"/>
      <c r="S23" s="18"/>
      <c r="T23" s="18"/>
    </row>
    <row r="24" spans="1:20" s="11" customFormat="1" ht="18" customHeight="1" thickTop="1" thickBot="1" x14ac:dyDescent="0.3">
      <c r="A24" s="4"/>
      <c r="B24" s="48" t="s">
        <v>21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18"/>
      <c r="P24" s="18"/>
      <c r="Q24" s="18"/>
      <c r="R24" s="19"/>
      <c r="S24" s="19"/>
      <c r="T24" s="19"/>
    </row>
    <row r="25" spans="1:20" s="11" customFormat="1" ht="18" customHeight="1" thickTop="1" x14ac:dyDescent="0.25">
      <c r="A25" s="4"/>
      <c r="B25" s="32" t="s">
        <v>22</v>
      </c>
      <c r="C25" s="33">
        <v>3</v>
      </c>
      <c r="D25" s="34">
        <v>10</v>
      </c>
      <c r="E25" s="33">
        <f>+D25+C25</f>
        <v>13</v>
      </c>
      <c r="F25" s="33">
        <v>14</v>
      </c>
      <c r="G25" s="33">
        <v>8</v>
      </c>
      <c r="H25" s="33">
        <f>+G25+F25</f>
        <v>22</v>
      </c>
      <c r="I25" s="33">
        <v>15</v>
      </c>
      <c r="J25" s="33">
        <v>8</v>
      </c>
      <c r="K25" s="33">
        <f t="shared" ref="K25:K31" si="4">SUM(I25:J25)</f>
        <v>23</v>
      </c>
      <c r="L25" s="33">
        <v>3</v>
      </c>
      <c r="M25" s="33">
        <v>4</v>
      </c>
      <c r="N25" s="33">
        <f t="shared" ref="N25:N31" si="5">SUM(L25:M25)</f>
        <v>7</v>
      </c>
      <c r="O25" s="18"/>
      <c r="P25" s="18"/>
      <c r="Q25" s="18"/>
      <c r="R25" s="18"/>
      <c r="S25" s="18"/>
      <c r="T25" s="18"/>
    </row>
    <row r="26" spans="1:20" s="11" customFormat="1" ht="18" customHeight="1" x14ac:dyDescent="0.25">
      <c r="A26" s="4"/>
      <c r="B26" s="28" t="s">
        <v>23</v>
      </c>
      <c r="C26" s="29">
        <v>1</v>
      </c>
      <c r="D26" s="30">
        <v>14</v>
      </c>
      <c r="E26" s="29">
        <f>+D26+C26</f>
        <v>15</v>
      </c>
      <c r="F26" s="29">
        <v>0</v>
      </c>
      <c r="G26" s="29">
        <v>15</v>
      </c>
      <c r="H26" s="29">
        <f t="shared" ref="H26:H31" si="6">+G26+F26</f>
        <v>15</v>
      </c>
      <c r="I26" s="29">
        <v>10</v>
      </c>
      <c r="J26" s="29">
        <v>6</v>
      </c>
      <c r="K26" s="29">
        <f t="shared" si="4"/>
        <v>16</v>
      </c>
      <c r="L26" s="29">
        <v>12</v>
      </c>
      <c r="M26" s="29">
        <v>3</v>
      </c>
      <c r="N26" s="29">
        <f t="shared" si="5"/>
        <v>15</v>
      </c>
      <c r="O26" s="18"/>
      <c r="P26" s="18"/>
      <c r="Q26" s="18"/>
      <c r="R26" s="18"/>
      <c r="S26" s="18"/>
      <c r="T26" s="18"/>
    </row>
    <row r="27" spans="1:20" s="11" customFormat="1" ht="18" customHeight="1" x14ac:dyDescent="0.25">
      <c r="A27" s="4"/>
      <c r="B27" s="4" t="s">
        <v>24</v>
      </c>
      <c r="C27" s="25">
        <v>4</v>
      </c>
      <c r="D27" s="25">
        <v>0</v>
      </c>
      <c r="E27" s="25">
        <f>+C27</f>
        <v>4</v>
      </c>
      <c r="F27" s="25">
        <v>3</v>
      </c>
      <c r="G27" s="25">
        <v>0</v>
      </c>
      <c r="H27" s="25">
        <f t="shared" si="6"/>
        <v>3</v>
      </c>
      <c r="I27" s="25">
        <v>1</v>
      </c>
      <c r="J27" s="25">
        <v>0</v>
      </c>
      <c r="K27" s="25">
        <f t="shared" si="4"/>
        <v>1</v>
      </c>
      <c r="L27" s="25">
        <v>0</v>
      </c>
      <c r="M27" s="25">
        <v>0</v>
      </c>
      <c r="N27" s="25">
        <f t="shared" si="5"/>
        <v>0</v>
      </c>
      <c r="O27" s="18"/>
      <c r="P27" s="18"/>
      <c r="Q27" s="18"/>
      <c r="R27" s="19"/>
      <c r="S27" s="19"/>
      <c r="T27" s="19"/>
    </row>
    <row r="28" spans="1:20" s="11" customFormat="1" ht="18" customHeight="1" x14ac:dyDescent="0.25">
      <c r="A28" s="4"/>
      <c r="B28" s="28" t="s">
        <v>25</v>
      </c>
      <c r="C28" s="29">
        <v>0</v>
      </c>
      <c r="D28" s="30">
        <v>6</v>
      </c>
      <c r="E28" s="29">
        <f>+D28</f>
        <v>6</v>
      </c>
      <c r="F28" s="29">
        <v>0</v>
      </c>
      <c r="G28" s="29">
        <v>50</v>
      </c>
      <c r="H28" s="29">
        <f t="shared" si="6"/>
        <v>50</v>
      </c>
      <c r="I28" s="29">
        <v>1</v>
      </c>
      <c r="J28" s="29">
        <v>68</v>
      </c>
      <c r="K28" s="29">
        <f t="shared" si="4"/>
        <v>69</v>
      </c>
      <c r="L28" s="29">
        <v>0</v>
      </c>
      <c r="M28" s="29">
        <v>16</v>
      </c>
      <c r="N28" s="29">
        <f t="shared" si="5"/>
        <v>16</v>
      </c>
      <c r="O28" s="18"/>
      <c r="P28" s="18"/>
      <c r="Q28" s="18"/>
      <c r="R28" s="18"/>
      <c r="S28" s="18"/>
      <c r="T28" s="18"/>
    </row>
    <row r="29" spans="1:20" s="11" customFormat="1" ht="18" customHeight="1" x14ac:dyDescent="0.25">
      <c r="A29" s="4"/>
      <c r="B29" s="26" t="s">
        <v>26</v>
      </c>
      <c r="C29" s="25">
        <v>0</v>
      </c>
      <c r="D29" s="27">
        <v>5</v>
      </c>
      <c r="E29" s="25">
        <f>+D29</f>
        <v>5</v>
      </c>
      <c r="F29" s="25">
        <v>10</v>
      </c>
      <c r="G29" s="25">
        <v>29</v>
      </c>
      <c r="H29" s="25">
        <f t="shared" si="6"/>
        <v>39</v>
      </c>
      <c r="I29" s="25">
        <v>21</v>
      </c>
      <c r="J29" s="25">
        <v>16</v>
      </c>
      <c r="K29" s="25">
        <f t="shared" si="4"/>
        <v>37</v>
      </c>
      <c r="L29" s="25">
        <v>7</v>
      </c>
      <c r="M29" s="25">
        <v>3</v>
      </c>
      <c r="N29" s="25">
        <f t="shared" si="5"/>
        <v>10</v>
      </c>
      <c r="O29" s="18"/>
      <c r="P29" s="18"/>
      <c r="Q29" s="18"/>
      <c r="R29" s="18"/>
      <c r="S29" s="18"/>
      <c r="T29" s="18"/>
    </row>
    <row r="30" spans="1:20" s="4" customFormat="1" ht="18" customHeight="1" x14ac:dyDescent="0.25">
      <c r="B30" s="28" t="s">
        <v>27</v>
      </c>
      <c r="C30" s="29">
        <v>0</v>
      </c>
      <c r="D30" s="30">
        <v>0</v>
      </c>
      <c r="E30" s="29">
        <v>0</v>
      </c>
      <c r="F30" s="29">
        <v>3</v>
      </c>
      <c r="G30" s="29">
        <v>1</v>
      </c>
      <c r="H30" s="29">
        <f t="shared" si="6"/>
        <v>4</v>
      </c>
      <c r="I30" s="29">
        <v>1</v>
      </c>
      <c r="J30" s="29">
        <v>0</v>
      </c>
      <c r="K30" s="29">
        <f t="shared" si="4"/>
        <v>1</v>
      </c>
      <c r="L30" s="29">
        <v>24</v>
      </c>
      <c r="M30" s="29">
        <v>0</v>
      </c>
      <c r="N30" s="29">
        <f t="shared" si="5"/>
        <v>24</v>
      </c>
    </row>
    <row r="31" spans="1:20" s="4" customFormat="1" ht="18" customHeight="1" thickBot="1" x14ac:dyDescent="0.3">
      <c r="B31" s="35" t="s">
        <v>28</v>
      </c>
      <c r="C31" s="36">
        <v>1</v>
      </c>
      <c r="D31" s="37">
        <v>8</v>
      </c>
      <c r="E31" s="36">
        <f>+D31+C31</f>
        <v>9</v>
      </c>
      <c r="F31" s="36">
        <v>2</v>
      </c>
      <c r="G31" s="36">
        <v>1</v>
      </c>
      <c r="H31" s="36">
        <f t="shared" si="6"/>
        <v>3</v>
      </c>
      <c r="I31" s="36">
        <v>2</v>
      </c>
      <c r="J31" s="36">
        <v>15</v>
      </c>
      <c r="K31" s="36">
        <f t="shared" si="4"/>
        <v>17</v>
      </c>
      <c r="L31" s="36">
        <v>2</v>
      </c>
      <c r="M31" s="36">
        <v>29</v>
      </c>
      <c r="N31" s="36">
        <f t="shared" si="5"/>
        <v>31</v>
      </c>
    </row>
    <row r="32" spans="1:20" s="20" customFormat="1" ht="18" customHeight="1" thickTop="1" thickBot="1" x14ac:dyDescent="0.3">
      <c r="B32" s="48" t="s">
        <v>29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2:14" s="4" customFormat="1" ht="18" customHeight="1" thickTop="1" x14ac:dyDescent="0.25">
      <c r="B33" s="26" t="s">
        <v>30</v>
      </c>
      <c r="C33" s="25">
        <v>0</v>
      </c>
      <c r="D33" s="27">
        <v>0</v>
      </c>
      <c r="E33" s="25">
        <v>0</v>
      </c>
      <c r="F33" s="25">
        <v>1</v>
      </c>
      <c r="G33" s="25">
        <v>1</v>
      </c>
      <c r="H33" s="25">
        <f>+G33+F33</f>
        <v>2</v>
      </c>
      <c r="I33" s="25">
        <v>2</v>
      </c>
      <c r="J33" s="25">
        <v>0</v>
      </c>
      <c r="K33" s="25">
        <f>SUM(I33:J33)</f>
        <v>2</v>
      </c>
      <c r="L33" s="25">
        <v>1</v>
      </c>
      <c r="M33" s="25">
        <v>2</v>
      </c>
      <c r="N33" s="25">
        <f t="shared" ref="N33:N45" si="7">SUM(L33:M33)</f>
        <v>3</v>
      </c>
    </row>
    <row r="34" spans="2:14" s="4" customFormat="1" ht="18" customHeight="1" x14ac:dyDescent="0.25">
      <c r="B34" s="28" t="s">
        <v>31</v>
      </c>
      <c r="C34" s="29">
        <v>0</v>
      </c>
      <c r="D34" s="30">
        <v>1</v>
      </c>
      <c r="E34" s="29">
        <f>+D34</f>
        <v>1</v>
      </c>
      <c r="F34" s="29">
        <v>0</v>
      </c>
      <c r="G34" s="29">
        <v>0</v>
      </c>
      <c r="H34" s="29">
        <v>0</v>
      </c>
      <c r="I34" s="29">
        <v>1</v>
      </c>
      <c r="J34" s="29">
        <v>0</v>
      </c>
      <c r="K34" s="29">
        <f t="shared" ref="K34:K45" si="8">SUM(I34:J34)</f>
        <v>1</v>
      </c>
      <c r="L34" s="29">
        <v>1</v>
      </c>
      <c r="M34" s="29">
        <v>0</v>
      </c>
      <c r="N34" s="29">
        <f t="shared" si="7"/>
        <v>1</v>
      </c>
    </row>
    <row r="35" spans="2:14" s="4" customFormat="1" ht="18" customHeight="1" x14ac:dyDescent="0.25">
      <c r="B35" s="26" t="s">
        <v>32</v>
      </c>
      <c r="C35" s="25">
        <v>0</v>
      </c>
      <c r="D35" s="27">
        <v>1</v>
      </c>
      <c r="E35" s="25">
        <f>+D35</f>
        <v>1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f t="shared" si="8"/>
        <v>0</v>
      </c>
      <c r="L35" s="25">
        <v>0</v>
      </c>
      <c r="M35" s="25">
        <v>0</v>
      </c>
      <c r="N35" s="25">
        <f t="shared" si="7"/>
        <v>0</v>
      </c>
    </row>
    <row r="36" spans="2:14" s="4" customFormat="1" ht="18" customHeight="1" x14ac:dyDescent="0.25">
      <c r="B36" s="28" t="s">
        <v>33</v>
      </c>
      <c r="C36" s="29">
        <v>1</v>
      </c>
      <c r="D36" s="30">
        <v>15</v>
      </c>
      <c r="E36" s="29">
        <f t="shared" ref="E36:E43" si="9">+D36+C36</f>
        <v>16</v>
      </c>
      <c r="F36" s="29">
        <v>3</v>
      </c>
      <c r="G36" s="29">
        <v>14</v>
      </c>
      <c r="H36" s="29">
        <f t="shared" ref="H36:H45" si="10">+G36+F36</f>
        <v>17</v>
      </c>
      <c r="I36" s="29">
        <v>14</v>
      </c>
      <c r="J36" s="29">
        <v>5</v>
      </c>
      <c r="K36" s="29">
        <f t="shared" si="8"/>
        <v>19</v>
      </c>
      <c r="L36" s="29">
        <v>6</v>
      </c>
      <c r="M36" s="29">
        <v>8</v>
      </c>
      <c r="N36" s="29">
        <f t="shared" si="7"/>
        <v>14</v>
      </c>
    </row>
    <row r="37" spans="2:14" s="4" customFormat="1" ht="18" customHeight="1" x14ac:dyDescent="0.25">
      <c r="B37" s="26" t="s">
        <v>34</v>
      </c>
      <c r="C37" s="25">
        <v>6</v>
      </c>
      <c r="D37" s="27">
        <v>7</v>
      </c>
      <c r="E37" s="25">
        <f t="shared" si="9"/>
        <v>13</v>
      </c>
      <c r="F37" s="25">
        <v>14</v>
      </c>
      <c r="G37" s="25">
        <v>17</v>
      </c>
      <c r="H37" s="25">
        <f t="shared" si="10"/>
        <v>31</v>
      </c>
      <c r="I37" s="25">
        <v>17</v>
      </c>
      <c r="J37" s="25">
        <v>7</v>
      </c>
      <c r="K37" s="25">
        <f t="shared" si="8"/>
        <v>24</v>
      </c>
      <c r="L37" s="25">
        <v>21</v>
      </c>
      <c r="M37" s="25">
        <v>16</v>
      </c>
      <c r="N37" s="25">
        <f t="shared" si="7"/>
        <v>37</v>
      </c>
    </row>
    <row r="38" spans="2:14" s="4" customFormat="1" ht="18" customHeight="1" x14ac:dyDescent="0.25">
      <c r="B38" s="28" t="s">
        <v>35</v>
      </c>
      <c r="C38" s="29">
        <v>2</v>
      </c>
      <c r="D38" s="30">
        <v>18</v>
      </c>
      <c r="E38" s="29">
        <f t="shared" si="9"/>
        <v>20</v>
      </c>
      <c r="F38" s="29">
        <v>7</v>
      </c>
      <c r="G38" s="29">
        <v>68</v>
      </c>
      <c r="H38" s="29">
        <f t="shared" si="10"/>
        <v>75</v>
      </c>
      <c r="I38" s="29">
        <v>12</v>
      </c>
      <c r="J38" s="29">
        <v>95</v>
      </c>
      <c r="K38" s="29">
        <f t="shared" si="8"/>
        <v>107</v>
      </c>
      <c r="L38" s="29">
        <v>11</v>
      </c>
      <c r="M38" s="29">
        <v>26</v>
      </c>
      <c r="N38" s="29">
        <f t="shared" si="7"/>
        <v>37</v>
      </c>
    </row>
    <row r="39" spans="2:14" s="4" customFormat="1" ht="18" customHeight="1" x14ac:dyDescent="0.25">
      <c r="B39" s="26" t="s">
        <v>36</v>
      </c>
      <c r="C39" s="25">
        <v>0</v>
      </c>
      <c r="D39" s="27">
        <v>1</v>
      </c>
      <c r="E39" s="25">
        <f t="shared" si="9"/>
        <v>1</v>
      </c>
      <c r="F39" s="25">
        <v>2</v>
      </c>
      <c r="G39" s="25">
        <v>1</v>
      </c>
      <c r="H39" s="25">
        <f t="shared" si="10"/>
        <v>3</v>
      </c>
      <c r="I39" s="25">
        <v>2</v>
      </c>
      <c r="J39" s="25">
        <v>2</v>
      </c>
      <c r="K39" s="25">
        <f t="shared" si="8"/>
        <v>4</v>
      </c>
      <c r="L39" s="25">
        <v>2</v>
      </c>
      <c r="M39" s="25">
        <v>0</v>
      </c>
      <c r="N39" s="25">
        <f t="shared" si="7"/>
        <v>2</v>
      </c>
    </row>
    <row r="40" spans="2:14" s="4" customFormat="1" ht="18" customHeight="1" x14ac:dyDescent="0.25">
      <c r="B40" s="28" t="s">
        <v>47</v>
      </c>
      <c r="C40" s="29">
        <v>0</v>
      </c>
      <c r="D40" s="30">
        <v>0</v>
      </c>
      <c r="E40" s="29">
        <f t="shared" si="9"/>
        <v>0</v>
      </c>
      <c r="F40" s="29">
        <v>0</v>
      </c>
      <c r="G40" s="29">
        <v>0</v>
      </c>
      <c r="H40" s="29">
        <f t="shared" si="10"/>
        <v>0</v>
      </c>
      <c r="I40" s="29">
        <v>1</v>
      </c>
      <c r="J40" s="29">
        <v>0</v>
      </c>
      <c r="K40" s="29">
        <f t="shared" si="8"/>
        <v>1</v>
      </c>
      <c r="L40" s="29">
        <v>0</v>
      </c>
      <c r="M40" s="29">
        <v>0</v>
      </c>
      <c r="N40" s="29">
        <f t="shared" si="7"/>
        <v>0</v>
      </c>
    </row>
    <row r="41" spans="2:14" s="4" customFormat="1" ht="18" customHeight="1" x14ac:dyDescent="0.25">
      <c r="B41" s="26" t="s">
        <v>48</v>
      </c>
      <c r="C41" s="25"/>
      <c r="D41" s="27"/>
      <c r="E41" s="25">
        <f t="shared" si="9"/>
        <v>0</v>
      </c>
      <c r="F41" s="25">
        <v>0</v>
      </c>
      <c r="G41" s="25">
        <v>0</v>
      </c>
      <c r="H41" s="25">
        <f t="shared" si="10"/>
        <v>0</v>
      </c>
      <c r="I41" s="25">
        <v>1</v>
      </c>
      <c r="J41" s="25">
        <v>0</v>
      </c>
      <c r="K41" s="25">
        <f t="shared" si="8"/>
        <v>1</v>
      </c>
      <c r="L41" s="25">
        <v>0</v>
      </c>
      <c r="M41" s="25">
        <v>0</v>
      </c>
      <c r="N41" s="25">
        <f t="shared" si="7"/>
        <v>0</v>
      </c>
    </row>
    <row r="42" spans="2:14" s="4" customFormat="1" ht="18" customHeight="1" x14ac:dyDescent="0.25">
      <c r="B42" s="28" t="s">
        <v>37</v>
      </c>
      <c r="C42" s="29">
        <v>0</v>
      </c>
      <c r="D42" s="30">
        <v>0</v>
      </c>
      <c r="E42" s="29">
        <f t="shared" si="9"/>
        <v>0</v>
      </c>
      <c r="F42" s="29">
        <v>2</v>
      </c>
      <c r="G42" s="29">
        <v>1</v>
      </c>
      <c r="H42" s="29">
        <f t="shared" si="10"/>
        <v>3</v>
      </c>
      <c r="I42" s="29">
        <v>0</v>
      </c>
      <c r="J42" s="29">
        <v>0</v>
      </c>
      <c r="K42" s="29">
        <f t="shared" si="8"/>
        <v>0</v>
      </c>
      <c r="L42" s="29">
        <v>1</v>
      </c>
      <c r="M42" s="29">
        <v>0</v>
      </c>
      <c r="N42" s="29">
        <f t="shared" si="7"/>
        <v>1</v>
      </c>
    </row>
    <row r="43" spans="2:14" s="4" customFormat="1" ht="18" customHeight="1" x14ac:dyDescent="0.25">
      <c r="B43" s="26" t="s">
        <v>38</v>
      </c>
      <c r="C43" s="25">
        <v>0</v>
      </c>
      <c r="D43" s="27">
        <v>0</v>
      </c>
      <c r="E43" s="25">
        <f t="shared" si="9"/>
        <v>0</v>
      </c>
      <c r="F43" s="25">
        <v>0</v>
      </c>
      <c r="G43" s="25">
        <v>1</v>
      </c>
      <c r="H43" s="25">
        <f t="shared" si="10"/>
        <v>1</v>
      </c>
      <c r="I43" s="25">
        <v>0</v>
      </c>
      <c r="J43" s="25">
        <v>1</v>
      </c>
      <c r="K43" s="25">
        <f t="shared" si="8"/>
        <v>1</v>
      </c>
      <c r="L43" s="25">
        <v>0</v>
      </c>
      <c r="M43" s="25">
        <v>1</v>
      </c>
      <c r="N43" s="25">
        <f>SUM(L43:M43)</f>
        <v>1</v>
      </c>
    </row>
    <row r="44" spans="2:14" s="4" customFormat="1" ht="18" customHeight="1" x14ac:dyDescent="0.25">
      <c r="B44" s="28" t="s">
        <v>49</v>
      </c>
      <c r="C44" s="29">
        <v>0</v>
      </c>
      <c r="D44" s="30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1</v>
      </c>
      <c r="M44" s="29">
        <v>0</v>
      </c>
      <c r="N44" s="29">
        <f>SUM(L44:M44)</f>
        <v>1</v>
      </c>
    </row>
    <row r="45" spans="2:14" s="4" customFormat="1" ht="18" customHeight="1" thickBot="1" x14ac:dyDescent="0.3">
      <c r="B45" s="38" t="s">
        <v>28</v>
      </c>
      <c r="C45" s="39">
        <v>0</v>
      </c>
      <c r="D45" s="40">
        <v>0</v>
      </c>
      <c r="E45" s="39">
        <v>0</v>
      </c>
      <c r="F45" s="39">
        <v>3</v>
      </c>
      <c r="G45" s="39">
        <v>1</v>
      </c>
      <c r="H45" s="39">
        <f t="shared" si="10"/>
        <v>4</v>
      </c>
      <c r="I45" s="39">
        <v>1</v>
      </c>
      <c r="J45" s="39">
        <v>3</v>
      </c>
      <c r="K45" s="39">
        <f t="shared" si="8"/>
        <v>4</v>
      </c>
      <c r="L45" s="39">
        <v>4</v>
      </c>
      <c r="M45" s="39">
        <v>2</v>
      </c>
      <c r="N45" s="39">
        <f t="shared" si="7"/>
        <v>6</v>
      </c>
    </row>
    <row r="46" spans="2:14" s="4" customFormat="1" ht="16.899999999999999" customHeight="1" thickTop="1" thickBot="1" x14ac:dyDescent="0.3">
      <c r="B46" s="48" t="s">
        <v>39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2:14" s="4" customFormat="1" ht="16.899999999999999" customHeight="1" thickTop="1" x14ac:dyDescent="0.25">
      <c r="B47" s="31" t="s">
        <v>40</v>
      </c>
      <c r="C47" s="29">
        <v>8</v>
      </c>
      <c r="D47" s="29">
        <v>41</v>
      </c>
      <c r="E47" s="29">
        <f>+D47+C47</f>
        <v>49</v>
      </c>
      <c r="F47" s="29">
        <v>32</v>
      </c>
      <c r="G47" s="29">
        <v>97</v>
      </c>
      <c r="H47" s="29">
        <f>+G47+F47</f>
        <v>129</v>
      </c>
      <c r="I47" s="29">
        <v>39</v>
      </c>
      <c r="J47" s="29">
        <v>106</v>
      </c>
      <c r="K47" s="29">
        <f>SUM(I47:J47)</f>
        <v>145</v>
      </c>
      <c r="L47" s="29">
        <v>47</v>
      </c>
      <c r="M47" s="29">
        <v>49</v>
      </c>
      <c r="N47" s="29">
        <f t="shared" ref="N47:N48" si="11">SUM(L47:M47)</f>
        <v>96</v>
      </c>
    </row>
    <row r="48" spans="2:14" s="4" customFormat="1" ht="16.899999999999999" customHeight="1" thickBot="1" x14ac:dyDescent="0.3">
      <c r="B48" s="4" t="s">
        <v>41</v>
      </c>
      <c r="C48" s="25">
        <v>1</v>
      </c>
      <c r="D48" s="25">
        <v>2</v>
      </c>
      <c r="E48" s="25">
        <f>+D48+C48</f>
        <v>3</v>
      </c>
      <c r="F48" s="25">
        <v>0</v>
      </c>
      <c r="G48" s="25">
        <v>7</v>
      </c>
      <c r="H48" s="25">
        <f>+G48+F48</f>
        <v>7</v>
      </c>
      <c r="I48" s="25">
        <v>12</v>
      </c>
      <c r="J48" s="25">
        <v>7</v>
      </c>
      <c r="K48" s="25">
        <f>SUM(I48:J48)</f>
        <v>19</v>
      </c>
      <c r="L48" s="25">
        <v>1</v>
      </c>
      <c r="M48" s="25">
        <v>6</v>
      </c>
      <c r="N48" s="25">
        <f t="shared" si="11"/>
        <v>7</v>
      </c>
    </row>
    <row r="49" spans="2:14" s="4" customFormat="1" ht="16.899999999999999" customHeight="1" thickTop="1" thickBot="1" x14ac:dyDescent="0.3">
      <c r="B49" s="21" t="s">
        <v>42</v>
      </c>
      <c r="C49" s="41">
        <f>SUM(C47:C48)</f>
        <v>9</v>
      </c>
      <c r="D49" s="41">
        <f>SUM(D47:D48)</f>
        <v>43</v>
      </c>
      <c r="E49" s="41">
        <f>+D49+C49</f>
        <v>52</v>
      </c>
      <c r="F49" s="41">
        <f t="shared" ref="F49:G49" si="12">SUM(F47:F48)</f>
        <v>32</v>
      </c>
      <c r="G49" s="41">
        <f t="shared" si="12"/>
        <v>104</v>
      </c>
      <c r="H49" s="41">
        <f>+G49+F49</f>
        <v>136</v>
      </c>
      <c r="I49" s="41">
        <f t="shared" ref="I49:J49" si="13">SUM(I47:I48)</f>
        <v>51</v>
      </c>
      <c r="J49" s="41">
        <f t="shared" si="13"/>
        <v>113</v>
      </c>
      <c r="K49" s="41">
        <f>+J49+I49</f>
        <v>164</v>
      </c>
      <c r="L49" s="41">
        <f t="shared" ref="L49:M49" si="14">SUM(L47:L48)</f>
        <v>48</v>
      </c>
      <c r="M49" s="41">
        <f t="shared" si="14"/>
        <v>55</v>
      </c>
      <c r="N49" s="41">
        <f t="shared" ref="N49" si="15">+M49+L49</f>
        <v>103</v>
      </c>
    </row>
    <row r="50" spans="2:14" s="4" customFormat="1" ht="16.899999999999999" customHeight="1" thickTop="1" x14ac:dyDescent="0.25"/>
    <row r="51" spans="2:14" s="4" customFormat="1" ht="16.899999999999999" customHeight="1" x14ac:dyDescent="0.25"/>
    <row r="52" spans="2:14" s="4" customFormat="1" ht="16.899999999999999" customHeight="1" x14ac:dyDescent="0.25"/>
    <row r="53" spans="2:14" s="4" customFormat="1" ht="16.899999999999999" customHeight="1" thickBot="1" x14ac:dyDescent="0.3">
      <c r="B53" s="42" t="s">
        <v>43</v>
      </c>
      <c r="C53" s="42"/>
      <c r="D53" s="42"/>
      <c r="E53" s="42"/>
      <c r="F53" s="42"/>
      <c r="G53" s="42"/>
      <c r="H53" s="22" t="s">
        <v>44</v>
      </c>
    </row>
    <row r="54" spans="2:14" s="4" customFormat="1" ht="202.9" customHeight="1" thickBot="1" x14ac:dyDescent="0.3">
      <c r="B54" s="43" t="s">
        <v>50</v>
      </c>
      <c r="C54" s="43"/>
      <c r="D54" s="43"/>
      <c r="E54" s="43"/>
      <c r="F54" s="43"/>
      <c r="G54" s="43"/>
      <c r="H54" s="23" t="s">
        <v>45</v>
      </c>
    </row>
    <row r="55" spans="2:14" s="4" customFormat="1" ht="16.899999999999999" customHeight="1" x14ac:dyDescent="0.25"/>
    <row r="56" spans="2:14" s="4" customFormat="1" ht="16.899999999999999" customHeight="1" x14ac:dyDescent="0.25"/>
    <row r="57" spans="2:14" s="4" customFormat="1" ht="16.899999999999999" customHeight="1" x14ac:dyDescent="0.25"/>
    <row r="58" spans="2:14" s="4" customFormat="1" ht="16.899999999999999" customHeight="1" x14ac:dyDescent="0.25"/>
    <row r="59" spans="2:14" s="4" customFormat="1" ht="16.899999999999999" customHeight="1" x14ac:dyDescent="0.25"/>
    <row r="60" spans="2:14" s="4" customFormat="1" ht="16.899999999999999" customHeight="1" x14ac:dyDescent="0.25"/>
    <row r="61" spans="2:14" s="4" customFormat="1" ht="16.899999999999999" customHeight="1" x14ac:dyDescent="0.25"/>
    <row r="62" spans="2:14" s="4" customFormat="1" ht="16.899999999999999" customHeight="1" x14ac:dyDescent="0.25"/>
    <row r="63" spans="2:14" s="4" customFormat="1" ht="16.899999999999999" customHeight="1" x14ac:dyDescent="0.25"/>
    <row r="64" spans="2:14" s="4" customFormat="1" ht="16.899999999999999" customHeight="1" x14ac:dyDescent="0.25"/>
    <row r="65" s="4" customFormat="1" ht="16.899999999999999" customHeight="1" x14ac:dyDescent="0.25"/>
    <row r="66" s="4" customFormat="1" ht="16.899999999999999" customHeight="1" x14ac:dyDescent="0.25"/>
    <row r="67" s="4" customFormat="1" ht="16.899999999999999" customHeight="1" x14ac:dyDescent="0.25"/>
    <row r="68" s="4" customFormat="1" ht="16.899999999999999" customHeight="1" x14ac:dyDescent="0.25"/>
    <row r="69" s="4" customFormat="1" ht="16.899999999999999" customHeight="1" x14ac:dyDescent="0.25"/>
    <row r="70" s="4" customFormat="1" ht="16.899999999999999" customHeight="1" x14ac:dyDescent="0.25"/>
    <row r="71" s="4" customFormat="1" ht="16.899999999999999" customHeight="1" x14ac:dyDescent="0.25"/>
    <row r="72" s="4" customFormat="1" ht="16.899999999999999" customHeight="1" x14ac:dyDescent="0.25"/>
    <row r="73" s="4" customFormat="1" ht="16.899999999999999" customHeight="1" x14ac:dyDescent="0.25"/>
    <row r="74" s="4" customFormat="1" ht="16.899999999999999" customHeight="1" x14ac:dyDescent="0.25"/>
    <row r="75" s="4" customFormat="1" ht="16.899999999999999" customHeight="1" x14ac:dyDescent="0.25"/>
    <row r="76" s="4" customFormat="1" ht="16.899999999999999" customHeight="1" x14ac:dyDescent="0.25"/>
    <row r="77" s="4" customFormat="1" ht="16.899999999999999" customHeight="1" x14ac:dyDescent="0.25"/>
    <row r="78" s="4" customFormat="1" ht="16.899999999999999" customHeight="1" x14ac:dyDescent="0.25"/>
    <row r="79" s="4" customFormat="1" ht="16.899999999999999" customHeight="1" x14ac:dyDescent="0.25"/>
    <row r="80" s="4" customFormat="1" ht="16.899999999999999" customHeight="1" x14ac:dyDescent="0.25"/>
    <row r="81" s="4" customFormat="1" ht="16.899999999999999" customHeight="1" x14ac:dyDescent="0.25"/>
    <row r="82" s="4" customFormat="1" ht="16.899999999999999" customHeight="1" x14ac:dyDescent="0.25"/>
    <row r="83" s="4" customFormat="1" ht="16.899999999999999" customHeight="1" x14ac:dyDescent="0.25"/>
    <row r="84" s="4" customFormat="1" ht="16.899999999999999" customHeight="1" x14ac:dyDescent="0.25"/>
    <row r="85" s="4" customFormat="1" ht="16.899999999999999" customHeight="1" x14ac:dyDescent="0.25"/>
    <row r="86" s="4" customFormat="1" ht="16.899999999999999" customHeight="1" x14ac:dyDescent="0.25"/>
    <row r="87" s="4" customFormat="1" ht="16.899999999999999" customHeight="1" x14ac:dyDescent="0.25"/>
    <row r="88" s="4" customFormat="1" ht="16.899999999999999" customHeight="1" x14ac:dyDescent="0.25"/>
    <row r="89" s="4" customFormat="1" ht="16.899999999999999" customHeight="1" x14ac:dyDescent="0.25"/>
    <row r="90" s="4" customFormat="1" ht="16.899999999999999" customHeight="1" x14ac:dyDescent="0.25"/>
    <row r="91" s="4" customFormat="1" ht="16.899999999999999" customHeight="1" x14ac:dyDescent="0.25"/>
    <row r="92" s="4" customFormat="1" ht="16.899999999999999" customHeight="1" x14ac:dyDescent="0.25"/>
    <row r="93" s="4" customFormat="1" ht="16.899999999999999" customHeight="1" x14ac:dyDescent="0.25"/>
    <row r="94" s="4" customFormat="1" ht="16.899999999999999" customHeight="1" x14ac:dyDescent="0.25"/>
    <row r="95" s="4" customFormat="1" ht="16.899999999999999" customHeight="1" x14ac:dyDescent="0.25"/>
    <row r="96" s="4" customFormat="1" ht="16.899999999999999" customHeight="1" x14ac:dyDescent="0.25"/>
    <row r="97" s="4" customFormat="1" ht="16.899999999999999" customHeight="1" x14ac:dyDescent="0.25"/>
    <row r="98" s="4" customFormat="1" ht="16.899999999999999" customHeight="1" x14ac:dyDescent="0.25"/>
    <row r="99" s="4" customFormat="1" ht="16.899999999999999" customHeight="1" x14ac:dyDescent="0.25"/>
    <row r="100" s="4" customFormat="1" ht="16.899999999999999" customHeight="1" x14ac:dyDescent="0.25"/>
    <row r="101" s="4" customFormat="1" ht="16.899999999999999" customHeight="1" x14ac:dyDescent="0.25"/>
    <row r="102" s="4" customFormat="1" ht="16.899999999999999" customHeight="1" x14ac:dyDescent="0.25"/>
    <row r="103" s="4" customFormat="1" ht="16.899999999999999" customHeight="1" x14ac:dyDescent="0.25"/>
    <row r="104" s="4" customFormat="1" ht="16.899999999999999" customHeight="1" x14ac:dyDescent="0.25"/>
    <row r="105" s="4" customFormat="1" ht="16.899999999999999" customHeight="1" x14ac:dyDescent="0.25"/>
    <row r="106" s="4" customFormat="1" ht="16.899999999999999" customHeight="1" x14ac:dyDescent="0.25"/>
    <row r="107" s="4" customFormat="1" ht="16.899999999999999" customHeight="1" x14ac:dyDescent="0.25"/>
    <row r="108" s="4" customFormat="1" ht="16.899999999999999" customHeight="1" x14ac:dyDescent="0.25"/>
    <row r="109" s="4" customFormat="1" ht="16.899999999999999" customHeight="1" x14ac:dyDescent="0.25"/>
    <row r="110" s="4" customFormat="1" ht="16.899999999999999" customHeight="1" x14ac:dyDescent="0.25"/>
    <row r="111" s="4" customFormat="1" ht="16.899999999999999" customHeight="1" x14ac:dyDescent="0.25"/>
    <row r="112" s="4" customFormat="1" ht="16.899999999999999" customHeight="1" x14ac:dyDescent="0.25"/>
    <row r="113" s="4" customFormat="1" ht="16.899999999999999" customHeight="1" x14ac:dyDescent="0.25"/>
    <row r="114" s="4" customFormat="1" ht="16.899999999999999" customHeight="1" x14ac:dyDescent="0.25"/>
    <row r="115" s="4" customFormat="1" ht="16.899999999999999" customHeight="1" x14ac:dyDescent="0.25"/>
    <row r="116" s="4" customFormat="1" ht="16.899999999999999" customHeight="1" x14ac:dyDescent="0.25"/>
    <row r="117" s="4" customFormat="1" ht="16.899999999999999" customHeight="1" x14ac:dyDescent="0.25"/>
    <row r="118" s="4" customFormat="1" ht="16.899999999999999" customHeight="1" x14ac:dyDescent="0.25"/>
    <row r="119" s="4" customFormat="1" ht="16.899999999999999" customHeight="1" x14ac:dyDescent="0.25"/>
    <row r="120" s="4" customFormat="1" ht="16.899999999999999" customHeight="1" x14ac:dyDescent="0.25"/>
    <row r="121" s="4" customFormat="1" ht="16.899999999999999" customHeight="1" x14ac:dyDescent="0.25"/>
    <row r="122" s="4" customFormat="1" ht="16.899999999999999" customHeight="1" x14ac:dyDescent="0.25"/>
    <row r="123" s="4" customFormat="1" ht="16.899999999999999" customHeight="1" x14ac:dyDescent="0.25"/>
    <row r="124" s="4" customFormat="1" ht="16.899999999999999" customHeight="1" x14ac:dyDescent="0.25"/>
    <row r="125" s="4" customFormat="1" ht="16.899999999999999" customHeight="1" x14ac:dyDescent="0.25"/>
    <row r="126" s="4" customFormat="1" ht="16.899999999999999" customHeight="1" x14ac:dyDescent="0.25"/>
    <row r="127" s="4" customFormat="1" ht="16.899999999999999" customHeight="1" x14ac:dyDescent="0.25"/>
    <row r="128" s="4" customFormat="1" ht="16.899999999999999" customHeight="1" x14ac:dyDescent="0.25"/>
    <row r="129" s="4" customFormat="1" ht="16.899999999999999" customHeight="1" x14ac:dyDescent="0.25"/>
    <row r="130" s="4" customFormat="1" ht="16.899999999999999" customHeight="1" x14ac:dyDescent="0.25"/>
    <row r="131" s="4" customFormat="1" ht="16.899999999999999" customHeight="1" x14ac:dyDescent="0.25"/>
    <row r="132" s="4" customFormat="1" ht="16.899999999999999" customHeight="1" x14ac:dyDescent="0.25"/>
    <row r="133" s="4" customFormat="1" ht="16.899999999999999" customHeight="1" x14ac:dyDescent="0.25"/>
    <row r="134" s="4" customFormat="1" ht="16.899999999999999" customHeight="1" x14ac:dyDescent="0.25"/>
    <row r="135" s="4" customFormat="1" ht="16.899999999999999" customHeight="1" x14ac:dyDescent="0.25"/>
    <row r="136" s="4" customFormat="1" ht="16.899999999999999" customHeight="1" x14ac:dyDescent="0.25"/>
    <row r="137" s="4" customFormat="1" ht="16.899999999999999" customHeight="1" x14ac:dyDescent="0.25"/>
    <row r="138" s="4" customFormat="1" ht="16.899999999999999" customHeight="1" x14ac:dyDescent="0.25"/>
    <row r="139" s="4" customFormat="1" ht="16.899999999999999" customHeight="1" x14ac:dyDescent="0.25"/>
    <row r="140" s="4" customFormat="1" ht="16.899999999999999" customHeight="1" x14ac:dyDescent="0.25"/>
    <row r="141" s="4" customFormat="1" ht="16.899999999999999" customHeight="1" x14ac:dyDescent="0.25"/>
    <row r="142" s="4" customFormat="1" ht="16.899999999999999" customHeight="1" x14ac:dyDescent="0.25"/>
    <row r="143" s="4" customFormat="1" ht="16.899999999999999" customHeight="1" x14ac:dyDescent="0.25"/>
    <row r="144" s="4" customFormat="1" ht="16.899999999999999" customHeight="1" x14ac:dyDescent="0.25"/>
    <row r="145" s="4" customFormat="1" ht="16.899999999999999" customHeight="1" x14ac:dyDescent="0.25"/>
    <row r="146" s="4" customFormat="1" ht="16.899999999999999" customHeight="1" x14ac:dyDescent="0.25"/>
    <row r="147" s="4" customFormat="1" ht="16.899999999999999" customHeight="1" x14ac:dyDescent="0.25"/>
    <row r="148" s="4" customFormat="1" ht="16.899999999999999" customHeight="1" x14ac:dyDescent="0.25"/>
    <row r="149" s="4" customFormat="1" ht="16.899999999999999" customHeight="1" x14ac:dyDescent="0.25"/>
    <row r="150" s="4" customFormat="1" ht="16.899999999999999" customHeight="1" x14ac:dyDescent="0.25"/>
    <row r="151" s="4" customFormat="1" ht="16.899999999999999" customHeight="1" x14ac:dyDescent="0.25"/>
    <row r="152" s="4" customFormat="1" ht="16.899999999999999" customHeight="1" x14ac:dyDescent="0.25"/>
    <row r="153" s="4" customFormat="1" ht="16.899999999999999" customHeight="1" x14ac:dyDescent="0.25"/>
    <row r="154" s="4" customFormat="1" ht="16.899999999999999" customHeight="1" x14ac:dyDescent="0.25"/>
    <row r="155" s="4" customFormat="1" ht="16.899999999999999" customHeight="1" x14ac:dyDescent="0.25"/>
    <row r="156" s="4" customFormat="1" ht="16.899999999999999" customHeight="1" x14ac:dyDescent="0.25"/>
    <row r="157" s="4" customFormat="1" ht="16.899999999999999" customHeight="1" x14ac:dyDescent="0.25"/>
    <row r="158" s="4" customFormat="1" ht="16.899999999999999" customHeight="1" x14ac:dyDescent="0.25"/>
    <row r="159" s="4" customFormat="1" ht="16.899999999999999" customHeight="1" x14ac:dyDescent="0.25"/>
    <row r="160" s="4" customFormat="1" ht="16.899999999999999" customHeight="1" x14ac:dyDescent="0.25"/>
    <row r="161" s="4" customFormat="1" ht="16.899999999999999" customHeight="1" x14ac:dyDescent="0.25"/>
    <row r="162" s="4" customFormat="1" ht="16.899999999999999" customHeight="1" x14ac:dyDescent="0.25"/>
    <row r="163" s="4" customFormat="1" ht="16.899999999999999" customHeight="1" x14ac:dyDescent="0.25"/>
    <row r="164" s="4" customFormat="1" ht="16.899999999999999" customHeight="1" x14ac:dyDescent="0.25"/>
    <row r="165" s="4" customFormat="1" ht="16.899999999999999" customHeight="1" x14ac:dyDescent="0.25"/>
    <row r="166" s="4" customFormat="1" ht="16.899999999999999" customHeight="1" x14ac:dyDescent="0.25"/>
    <row r="167" s="4" customFormat="1" ht="16.899999999999999" customHeight="1" x14ac:dyDescent="0.25"/>
    <row r="168" s="4" customFormat="1" ht="16.899999999999999" customHeight="1" x14ac:dyDescent="0.25"/>
    <row r="169" s="4" customFormat="1" ht="16.899999999999999" customHeight="1" x14ac:dyDescent="0.25"/>
    <row r="170" s="4" customFormat="1" ht="16.899999999999999" customHeight="1" x14ac:dyDescent="0.25"/>
    <row r="171" s="4" customFormat="1" ht="16.899999999999999" customHeight="1" x14ac:dyDescent="0.25"/>
    <row r="172" s="4" customFormat="1" ht="16.899999999999999" customHeight="1" x14ac:dyDescent="0.25"/>
    <row r="173" s="4" customFormat="1" ht="16.899999999999999" customHeight="1" x14ac:dyDescent="0.25"/>
    <row r="174" s="4" customFormat="1" ht="16.899999999999999" customHeight="1" x14ac:dyDescent="0.25"/>
    <row r="175" s="4" customFormat="1" ht="16.899999999999999" customHeight="1" x14ac:dyDescent="0.25"/>
    <row r="176" s="4" customFormat="1" ht="16.899999999999999" customHeight="1" x14ac:dyDescent="0.25"/>
    <row r="177" s="4" customFormat="1" ht="16.899999999999999" customHeight="1" x14ac:dyDescent="0.25"/>
    <row r="178" s="4" customFormat="1" ht="16.899999999999999" customHeight="1" x14ac:dyDescent="0.25"/>
    <row r="179" s="4" customFormat="1" ht="16.899999999999999" customHeight="1" x14ac:dyDescent="0.25"/>
    <row r="180" s="4" customFormat="1" ht="16.899999999999999" customHeight="1" x14ac:dyDescent="0.25"/>
    <row r="181" s="4" customFormat="1" ht="16.899999999999999" customHeight="1" x14ac:dyDescent="0.25"/>
    <row r="182" s="4" customFormat="1" ht="16.899999999999999" customHeight="1" x14ac:dyDescent="0.25"/>
    <row r="183" s="4" customFormat="1" ht="16.899999999999999" customHeight="1" x14ac:dyDescent="0.25"/>
    <row r="184" s="4" customFormat="1" ht="16.899999999999999" customHeight="1" x14ac:dyDescent="0.25"/>
    <row r="185" s="4" customFormat="1" ht="16.899999999999999" customHeight="1" x14ac:dyDescent="0.25"/>
    <row r="186" s="4" customFormat="1" ht="16.899999999999999" customHeight="1" x14ac:dyDescent="0.25"/>
    <row r="187" s="4" customFormat="1" ht="16.899999999999999" customHeight="1" x14ac:dyDescent="0.25"/>
    <row r="188" s="4" customFormat="1" ht="16.899999999999999" customHeight="1" x14ac:dyDescent="0.25"/>
    <row r="189" s="4" customFormat="1" ht="16.899999999999999" customHeight="1" x14ac:dyDescent="0.25"/>
    <row r="190" s="4" customFormat="1" ht="16.899999999999999" customHeight="1" x14ac:dyDescent="0.25"/>
    <row r="191" s="4" customFormat="1" ht="16.899999999999999" customHeight="1" x14ac:dyDescent="0.25"/>
    <row r="192" s="4" customFormat="1" ht="16.899999999999999" customHeight="1" x14ac:dyDescent="0.25"/>
    <row r="193" s="4" customFormat="1" ht="16.899999999999999" customHeight="1" x14ac:dyDescent="0.25"/>
    <row r="194" s="4" customFormat="1" ht="16.899999999999999" customHeight="1" x14ac:dyDescent="0.25"/>
    <row r="195" s="4" customFormat="1" ht="16.899999999999999" customHeight="1" x14ac:dyDescent="0.25"/>
    <row r="196" s="4" customFormat="1" ht="16.899999999999999" customHeight="1" x14ac:dyDescent="0.25"/>
    <row r="197" s="4" customFormat="1" ht="16.899999999999999" customHeight="1" x14ac:dyDescent="0.25"/>
    <row r="198" s="4" customFormat="1" ht="16.899999999999999" customHeight="1" x14ac:dyDescent="0.25"/>
    <row r="199" s="4" customFormat="1" ht="16.899999999999999" customHeight="1" x14ac:dyDescent="0.25"/>
    <row r="200" s="4" customFormat="1" ht="16.899999999999999" customHeight="1" x14ac:dyDescent="0.25"/>
    <row r="201" s="4" customFormat="1" ht="16.899999999999999" customHeight="1" x14ac:dyDescent="0.25"/>
    <row r="202" s="4" customFormat="1" ht="16.899999999999999" customHeight="1" x14ac:dyDescent="0.25"/>
    <row r="203" s="4" customFormat="1" ht="16.899999999999999" customHeight="1" x14ac:dyDescent="0.25"/>
    <row r="204" s="4" customFormat="1" ht="16.899999999999999" customHeight="1" x14ac:dyDescent="0.25"/>
    <row r="205" s="4" customFormat="1" ht="16.899999999999999" customHeight="1" x14ac:dyDescent="0.25"/>
    <row r="206" s="4" customFormat="1" ht="16.899999999999999" customHeight="1" x14ac:dyDescent="0.25"/>
    <row r="207" s="4" customFormat="1" ht="16.899999999999999" customHeight="1" x14ac:dyDescent="0.25"/>
    <row r="208" s="4" customFormat="1" ht="16.899999999999999" customHeight="1" x14ac:dyDescent="0.25"/>
    <row r="209" s="4" customFormat="1" ht="16.899999999999999" customHeight="1" x14ac:dyDescent="0.25"/>
    <row r="210" s="4" customFormat="1" ht="16.899999999999999" customHeight="1" x14ac:dyDescent="0.25"/>
    <row r="211" s="4" customFormat="1" ht="16.899999999999999" customHeight="1" x14ac:dyDescent="0.25"/>
    <row r="212" s="4" customFormat="1" ht="16.899999999999999" customHeight="1" x14ac:dyDescent="0.25"/>
    <row r="213" s="4" customFormat="1" ht="16.899999999999999" customHeight="1" x14ac:dyDescent="0.25"/>
    <row r="214" s="4" customFormat="1" ht="16.899999999999999" customHeight="1" x14ac:dyDescent="0.25"/>
    <row r="215" s="4" customFormat="1" ht="16.899999999999999" customHeight="1" x14ac:dyDescent="0.25"/>
    <row r="216" s="4" customFormat="1" ht="16.899999999999999" customHeight="1" x14ac:dyDescent="0.25"/>
    <row r="217" s="4" customFormat="1" ht="16.899999999999999" customHeight="1" x14ac:dyDescent="0.25"/>
    <row r="218" s="4" customFormat="1" ht="16.899999999999999" customHeight="1" x14ac:dyDescent="0.25"/>
    <row r="219" s="4" customFormat="1" ht="16.899999999999999" customHeight="1" x14ac:dyDescent="0.25"/>
    <row r="220" s="4" customFormat="1" ht="16.899999999999999" customHeight="1" x14ac:dyDescent="0.25"/>
    <row r="221" s="4" customFormat="1" ht="16.899999999999999" customHeight="1" x14ac:dyDescent="0.25"/>
    <row r="222" s="4" customFormat="1" ht="16.899999999999999" customHeight="1" x14ac:dyDescent="0.25"/>
    <row r="223" s="4" customFormat="1" ht="16.899999999999999" customHeight="1" x14ac:dyDescent="0.25"/>
    <row r="224" s="4" customFormat="1" ht="16.899999999999999" customHeight="1" x14ac:dyDescent="0.25"/>
    <row r="225" s="4" customFormat="1" ht="16.899999999999999" customHeight="1" x14ac:dyDescent="0.25"/>
    <row r="226" s="4" customFormat="1" ht="16.899999999999999" customHeight="1" x14ac:dyDescent="0.25"/>
    <row r="227" s="4" customFormat="1" ht="16.899999999999999" customHeight="1" x14ac:dyDescent="0.25"/>
    <row r="228" s="4" customFormat="1" ht="16.899999999999999" customHeight="1" x14ac:dyDescent="0.25"/>
    <row r="229" s="4" customFormat="1" ht="16.899999999999999" customHeight="1" x14ac:dyDescent="0.25"/>
    <row r="230" s="4" customFormat="1" ht="16.899999999999999" customHeight="1" x14ac:dyDescent="0.25"/>
    <row r="231" s="4" customFormat="1" ht="16.899999999999999" customHeight="1" x14ac:dyDescent="0.25"/>
    <row r="232" s="4" customFormat="1" ht="16.899999999999999" customHeight="1" x14ac:dyDescent="0.25"/>
    <row r="233" s="4" customFormat="1" ht="16.899999999999999" customHeight="1" x14ac:dyDescent="0.25"/>
    <row r="234" s="4" customFormat="1" ht="16.899999999999999" customHeight="1" x14ac:dyDescent="0.25"/>
    <row r="235" s="4" customFormat="1" ht="16.899999999999999" customHeight="1" x14ac:dyDescent="0.25"/>
    <row r="236" s="4" customFormat="1" ht="16.899999999999999" customHeight="1" x14ac:dyDescent="0.25"/>
    <row r="237" s="4" customFormat="1" ht="16.899999999999999" customHeight="1" x14ac:dyDescent="0.25"/>
    <row r="238" s="4" customFormat="1" ht="16.899999999999999" customHeight="1" x14ac:dyDescent="0.25"/>
    <row r="239" s="4" customFormat="1" ht="16.899999999999999" customHeight="1" x14ac:dyDescent="0.25"/>
    <row r="240" s="4" customFormat="1" ht="16.899999999999999" customHeight="1" x14ac:dyDescent="0.25"/>
    <row r="241" s="4" customFormat="1" ht="16.899999999999999" customHeight="1" x14ac:dyDescent="0.25"/>
    <row r="242" s="4" customFormat="1" ht="16.899999999999999" customHeight="1" x14ac:dyDescent="0.25"/>
    <row r="243" s="4" customFormat="1" ht="16.899999999999999" customHeight="1" x14ac:dyDescent="0.25"/>
    <row r="244" s="4" customFormat="1" ht="16.899999999999999" customHeight="1" x14ac:dyDescent="0.25"/>
    <row r="245" s="4" customFormat="1" ht="16.899999999999999" customHeight="1" x14ac:dyDescent="0.25"/>
    <row r="246" s="4" customFormat="1" ht="16.899999999999999" customHeight="1" x14ac:dyDescent="0.25"/>
    <row r="247" s="4" customFormat="1" ht="16.899999999999999" customHeight="1" x14ac:dyDescent="0.25"/>
    <row r="248" s="4" customFormat="1" ht="16.899999999999999" customHeight="1" x14ac:dyDescent="0.25"/>
    <row r="249" s="4" customFormat="1" ht="16.899999999999999" customHeight="1" x14ac:dyDescent="0.25"/>
    <row r="250" s="4" customFormat="1" ht="16.899999999999999" customHeight="1" x14ac:dyDescent="0.25"/>
    <row r="251" s="4" customFormat="1" ht="16.899999999999999" customHeight="1" x14ac:dyDescent="0.25"/>
    <row r="252" s="4" customFormat="1" ht="16.899999999999999" customHeight="1" x14ac:dyDescent="0.25"/>
    <row r="253" s="4" customFormat="1" ht="16.899999999999999" customHeight="1" x14ac:dyDescent="0.25"/>
    <row r="254" s="4" customFormat="1" ht="16.899999999999999" customHeight="1" x14ac:dyDescent="0.25"/>
    <row r="255" s="4" customFormat="1" ht="16.899999999999999" customHeight="1" x14ac:dyDescent="0.25"/>
    <row r="256" s="4" customFormat="1" ht="16.899999999999999" customHeight="1" x14ac:dyDescent="0.25"/>
    <row r="257" s="4" customFormat="1" ht="16.899999999999999" customHeight="1" x14ac:dyDescent="0.25"/>
    <row r="258" s="4" customFormat="1" ht="16.899999999999999" customHeight="1" x14ac:dyDescent="0.25"/>
    <row r="259" s="4" customFormat="1" ht="16.899999999999999" customHeight="1" x14ac:dyDescent="0.25"/>
    <row r="260" s="4" customFormat="1" ht="16.899999999999999" customHeight="1" x14ac:dyDescent="0.25"/>
    <row r="261" s="4" customFormat="1" ht="16.899999999999999" customHeight="1" x14ac:dyDescent="0.25"/>
    <row r="262" s="4" customFormat="1" ht="16.899999999999999" customHeight="1" x14ac:dyDescent="0.25"/>
    <row r="263" s="4" customFormat="1" ht="16.899999999999999" customHeight="1" x14ac:dyDescent="0.25"/>
    <row r="264" s="4" customFormat="1" ht="16.899999999999999" customHeight="1" x14ac:dyDescent="0.25"/>
    <row r="265" s="4" customFormat="1" ht="16.899999999999999" customHeight="1" x14ac:dyDescent="0.25"/>
    <row r="266" s="4" customFormat="1" ht="16.899999999999999" customHeight="1" x14ac:dyDescent="0.25"/>
    <row r="267" s="4" customFormat="1" ht="16.899999999999999" customHeight="1" x14ac:dyDescent="0.25"/>
    <row r="268" s="4" customFormat="1" ht="16.899999999999999" customHeight="1" x14ac:dyDescent="0.25"/>
    <row r="269" s="4" customFormat="1" ht="16.899999999999999" customHeight="1" x14ac:dyDescent="0.25"/>
    <row r="270" s="4" customFormat="1" ht="16.899999999999999" customHeight="1" x14ac:dyDescent="0.25"/>
    <row r="271" s="4" customFormat="1" ht="16.899999999999999" customHeight="1" x14ac:dyDescent="0.25"/>
    <row r="272" s="4" customFormat="1" ht="16.899999999999999" customHeight="1" x14ac:dyDescent="0.25"/>
    <row r="273" s="4" customFormat="1" ht="16.899999999999999" customHeight="1" x14ac:dyDescent="0.25"/>
    <row r="274" s="4" customFormat="1" ht="16.899999999999999" customHeight="1" x14ac:dyDescent="0.25"/>
    <row r="275" s="4" customFormat="1" ht="16.899999999999999" customHeight="1" x14ac:dyDescent="0.25"/>
    <row r="276" s="4" customFormat="1" ht="16.899999999999999" customHeight="1" x14ac:dyDescent="0.25"/>
    <row r="277" s="4" customFormat="1" ht="16.899999999999999" customHeight="1" x14ac:dyDescent="0.25"/>
    <row r="278" s="4" customFormat="1" ht="16.899999999999999" customHeight="1" x14ac:dyDescent="0.25"/>
    <row r="279" s="4" customFormat="1" ht="16.899999999999999" customHeight="1" x14ac:dyDescent="0.25"/>
    <row r="280" s="4" customFormat="1" ht="16.899999999999999" customHeight="1" x14ac:dyDescent="0.25"/>
    <row r="281" s="4" customFormat="1" ht="16.899999999999999" customHeight="1" x14ac:dyDescent="0.25"/>
    <row r="282" s="4" customFormat="1" ht="16.899999999999999" customHeight="1" x14ac:dyDescent="0.25"/>
    <row r="283" s="4" customFormat="1" ht="16.899999999999999" customHeight="1" x14ac:dyDescent="0.25"/>
    <row r="284" s="4" customFormat="1" ht="16.899999999999999" customHeight="1" x14ac:dyDescent="0.25"/>
    <row r="285" s="4" customFormat="1" ht="16.899999999999999" customHeight="1" x14ac:dyDescent="0.25"/>
    <row r="286" s="4" customFormat="1" ht="16.899999999999999" customHeight="1" x14ac:dyDescent="0.25"/>
    <row r="287" s="4" customFormat="1" ht="16.899999999999999" customHeight="1" x14ac:dyDescent="0.25"/>
    <row r="288" s="4" customFormat="1" ht="16.899999999999999" customHeight="1" x14ac:dyDescent="0.25"/>
    <row r="289" s="4" customFormat="1" ht="16.899999999999999" customHeight="1" x14ac:dyDescent="0.25"/>
    <row r="290" s="4" customFormat="1" ht="16.899999999999999" customHeight="1" x14ac:dyDescent="0.25"/>
    <row r="291" s="4" customFormat="1" ht="16.899999999999999" customHeight="1" x14ac:dyDescent="0.25"/>
    <row r="292" s="4" customFormat="1" ht="16.899999999999999" customHeight="1" x14ac:dyDescent="0.25"/>
    <row r="293" s="4" customFormat="1" ht="16.899999999999999" customHeight="1" x14ac:dyDescent="0.25"/>
    <row r="294" s="4" customFormat="1" ht="16.899999999999999" customHeight="1" x14ac:dyDescent="0.25"/>
    <row r="295" s="4" customFormat="1" ht="16.899999999999999" customHeight="1" x14ac:dyDescent="0.25"/>
    <row r="296" s="4" customFormat="1" ht="16.899999999999999" customHeight="1" x14ac:dyDescent="0.25"/>
    <row r="297" s="4" customFormat="1" ht="16.899999999999999" customHeight="1" x14ac:dyDescent="0.25"/>
    <row r="298" s="4" customFormat="1" ht="16.899999999999999" customHeight="1" x14ac:dyDescent="0.25"/>
    <row r="299" s="4" customFormat="1" ht="16.899999999999999" customHeight="1" x14ac:dyDescent="0.25"/>
    <row r="300" s="4" customFormat="1" ht="16.899999999999999" customHeight="1" x14ac:dyDescent="0.25"/>
    <row r="301" s="4" customFormat="1" ht="16.899999999999999" customHeight="1" x14ac:dyDescent="0.25"/>
    <row r="302" s="4" customFormat="1" ht="16.899999999999999" customHeight="1" x14ac:dyDescent="0.25"/>
    <row r="303" s="4" customFormat="1" ht="16.899999999999999" customHeight="1" x14ac:dyDescent="0.25"/>
    <row r="304" s="4" customFormat="1" ht="16.899999999999999" customHeight="1" x14ac:dyDescent="0.25"/>
    <row r="305" s="4" customFormat="1" ht="16.899999999999999" customHeight="1" x14ac:dyDescent="0.25"/>
    <row r="306" s="4" customFormat="1" ht="16.899999999999999" customHeight="1" x14ac:dyDescent="0.25"/>
    <row r="307" s="4" customFormat="1" ht="16.899999999999999" customHeight="1" x14ac:dyDescent="0.25"/>
    <row r="308" s="4" customFormat="1" ht="16.899999999999999" customHeight="1" x14ac:dyDescent="0.25"/>
    <row r="309" s="4" customFormat="1" ht="16.899999999999999" customHeight="1" x14ac:dyDescent="0.25"/>
    <row r="310" s="4" customFormat="1" ht="16.899999999999999" customHeight="1" x14ac:dyDescent="0.25"/>
    <row r="311" s="4" customFormat="1" ht="16.899999999999999" customHeight="1" x14ac:dyDescent="0.25"/>
    <row r="312" s="4" customFormat="1" ht="16.899999999999999" customHeight="1" x14ac:dyDescent="0.25"/>
    <row r="313" s="4" customFormat="1" ht="16.899999999999999" customHeight="1" x14ac:dyDescent="0.25"/>
    <row r="314" s="4" customFormat="1" ht="16.899999999999999" customHeight="1" x14ac:dyDescent="0.25"/>
    <row r="315" s="4" customFormat="1" ht="16.899999999999999" customHeight="1" x14ac:dyDescent="0.25"/>
    <row r="316" s="4" customFormat="1" ht="16.899999999999999" customHeight="1" x14ac:dyDescent="0.25"/>
    <row r="317" s="4" customFormat="1" ht="16.899999999999999" customHeight="1" x14ac:dyDescent="0.25"/>
    <row r="318" s="4" customFormat="1" ht="16.899999999999999" customHeight="1" x14ac:dyDescent="0.25"/>
    <row r="319" s="4" customFormat="1" ht="16.899999999999999" customHeight="1" x14ac:dyDescent="0.25"/>
    <row r="320" s="4" customFormat="1" ht="16.899999999999999" customHeight="1" x14ac:dyDescent="0.25"/>
    <row r="321" s="4" customFormat="1" ht="16.899999999999999" customHeight="1" x14ac:dyDescent="0.25"/>
    <row r="322" s="4" customFormat="1" ht="16.899999999999999" customHeight="1" x14ac:dyDescent="0.25"/>
    <row r="323" s="4" customFormat="1" ht="16.899999999999999" customHeight="1" x14ac:dyDescent="0.25"/>
    <row r="324" s="4" customFormat="1" ht="16.899999999999999" customHeight="1" x14ac:dyDescent="0.25"/>
    <row r="325" s="4" customFormat="1" ht="16.899999999999999" customHeight="1" x14ac:dyDescent="0.25"/>
    <row r="326" s="4" customFormat="1" ht="16.899999999999999" customHeight="1" x14ac:dyDescent="0.25"/>
    <row r="327" s="4" customFormat="1" ht="16.899999999999999" customHeight="1" x14ac:dyDescent="0.25"/>
    <row r="328" s="4" customFormat="1" ht="16.899999999999999" customHeight="1" x14ac:dyDescent="0.25"/>
    <row r="329" s="4" customFormat="1" ht="16.899999999999999" customHeight="1" x14ac:dyDescent="0.25"/>
    <row r="330" s="4" customFormat="1" ht="16.899999999999999" customHeight="1" x14ac:dyDescent="0.25"/>
    <row r="331" s="4" customFormat="1" ht="16.899999999999999" customHeight="1" x14ac:dyDescent="0.25"/>
    <row r="332" s="4" customFormat="1" ht="16.899999999999999" customHeight="1" x14ac:dyDescent="0.25"/>
    <row r="333" s="4" customFormat="1" ht="16.899999999999999" customHeight="1" x14ac:dyDescent="0.25"/>
    <row r="334" s="4" customFormat="1" ht="16.899999999999999" customHeight="1" x14ac:dyDescent="0.25"/>
    <row r="335" s="4" customFormat="1" ht="16.899999999999999" customHeight="1" x14ac:dyDescent="0.25"/>
    <row r="336" s="4" customFormat="1" ht="16.899999999999999" customHeight="1" x14ac:dyDescent="0.25"/>
    <row r="337" s="4" customFormat="1" ht="16.899999999999999" customHeight="1" x14ac:dyDescent="0.25"/>
    <row r="338" s="4" customFormat="1" ht="16.899999999999999" customHeight="1" x14ac:dyDescent="0.25"/>
    <row r="339" s="4" customFormat="1" ht="16.899999999999999" customHeight="1" x14ac:dyDescent="0.25"/>
    <row r="340" s="4" customFormat="1" ht="16.899999999999999" customHeight="1" x14ac:dyDescent="0.25"/>
    <row r="341" s="4" customFormat="1" ht="16.899999999999999" customHeight="1" x14ac:dyDescent="0.25"/>
    <row r="342" s="4" customFormat="1" ht="16.899999999999999" customHeight="1" x14ac:dyDescent="0.25"/>
    <row r="343" s="4" customFormat="1" ht="16.899999999999999" customHeight="1" x14ac:dyDescent="0.25"/>
    <row r="344" s="4" customFormat="1" ht="16.899999999999999" customHeight="1" x14ac:dyDescent="0.25"/>
    <row r="345" s="4" customFormat="1" ht="16.899999999999999" customHeight="1" x14ac:dyDescent="0.25"/>
    <row r="346" s="4" customFormat="1" ht="16.899999999999999" customHeight="1" x14ac:dyDescent="0.25"/>
    <row r="347" s="4" customFormat="1" ht="16.899999999999999" customHeight="1" x14ac:dyDescent="0.25"/>
    <row r="348" s="4" customFormat="1" ht="16.899999999999999" customHeight="1" x14ac:dyDescent="0.25"/>
    <row r="349" s="4" customFormat="1" ht="16.899999999999999" customHeight="1" x14ac:dyDescent="0.25"/>
    <row r="350" s="4" customFormat="1" ht="16.899999999999999" customHeight="1" x14ac:dyDescent="0.25"/>
    <row r="351" s="4" customFormat="1" ht="16.899999999999999" customHeight="1" x14ac:dyDescent="0.25"/>
    <row r="352" s="4" customFormat="1" ht="16.899999999999999" customHeight="1" x14ac:dyDescent="0.25"/>
    <row r="353" s="4" customFormat="1" ht="16.899999999999999" customHeight="1" x14ac:dyDescent="0.25"/>
    <row r="354" s="4" customFormat="1" ht="16.899999999999999" customHeight="1" x14ac:dyDescent="0.25"/>
    <row r="355" s="4" customFormat="1" ht="16.899999999999999" customHeight="1" x14ac:dyDescent="0.25"/>
    <row r="356" s="4" customFormat="1" ht="16.899999999999999" customHeight="1" x14ac:dyDescent="0.25"/>
    <row r="357" s="4" customFormat="1" ht="16.899999999999999" customHeight="1" x14ac:dyDescent="0.25"/>
    <row r="358" s="4" customFormat="1" ht="16.899999999999999" customHeight="1" x14ac:dyDescent="0.25"/>
    <row r="359" s="4" customFormat="1" ht="16.899999999999999" customHeight="1" x14ac:dyDescent="0.25"/>
    <row r="360" s="4" customFormat="1" ht="16.899999999999999" customHeight="1" x14ac:dyDescent="0.25"/>
    <row r="361" s="4" customFormat="1" ht="16.899999999999999" customHeight="1" x14ac:dyDescent="0.25"/>
    <row r="362" s="4" customFormat="1" ht="16.899999999999999" customHeight="1" x14ac:dyDescent="0.25"/>
    <row r="363" s="4" customFormat="1" ht="16.899999999999999" customHeight="1" x14ac:dyDescent="0.25"/>
    <row r="364" s="4" customFormat="1" ht="16.899999999999999" customHeight="1" x14ac:dyDescent="0.25"/>
    <row r="365" s="4" customFormat="1" ht="16.899999999999999" customHeight="1" x14ac:dyDescent="0.25"/>
    <row r="366" s="4" customFormat="1" ht="16.899999999999999" customHeight="1" x14ac:dyDescent="0.25"/>
    <row r="367" s="4" customFormat="1" ht="16.899999999999999" customHeight="1" x14ac:dyDescent="0.25"/>
    <row r="368" s="4" customFormat="1" ht="16.899999999999999" customHeight="1" x14ac:dyDescent="0.25"/>
    <row r="369" s="4" customFormat="1" ht="16.899999999999999" customHeight="1" x14ac:dyDescent="0.25"/>
    <row r="370" s="4" customFormat="1" ht="16.899999999999999" customHeight="1" x14ac:dyDescent="0.25"/>
    <row r="371" s="4" customFormat="1" ht="16.899999999999999" customHeight="1" x14ac:dyDescent="0.25"/>
    <row r="372" s="4" customFormat="1" ht="16.899999999999999" customHeight="1" x14ac:dyDescent="0.25"/>
    <row r="373" s="4" customFormat="1" ht="16.899999999999999" customHeight="1" x14ac:dyDescent="0.25"/>
    <row r="374" s="4" customFormat="1" ht="16.899999999999999" customHeight="1" x14ac:dyDescent="0.25"/>
    <row r="375" s="4" customFormat="1" ht="16.899999999999999" customHeight="1" x14ac:dyDescent="0.25"/>
    <row r="376" s="4" customFormat="1" ht="16.899999999999999" customHeight="1" x14ac:dyDescent="0.25"/>
    <row r="377" s="4" customFormat="1" ht="16.899999999999999" customHeight="1" x14ac:dyDescent="0.25"/>
    <row r="378" s="4" customFormat="1" ht="16.899999999999999" customHeight="1" x14ac:dyDescent="0.25"/>
    <row r="379" s="4" customFormat="1" ht="16.899999999999999" customHeight="1" x14ac:dyDescent="0.25"/>
    <row r="380" s="4" customFormat="1" ht="16.899999999999999" customHeight="1" x14ac:dyDescent="0.25"/>
    <row r="381" s="4" customFormat="1" ht="16.899999999999999" customHeight="1" x14ac:dyDescent="0.25"/>
    <row r="382" s="4" customFormat="1" ht="16.899999999999999" customHeight="1" x14ac:dyDescent="0.25"/>
    <row r="383" s="4" customFormat="1" ht="16.899999999999999" customHeight="1" x14ac:dyDescent="0.25"/>
    <row r="384" s="4" customFormat="1" ht="16.899999999999999" customHeight="1" x14ac:dyDescent="0.25"/>
    <row r="385" s="4" customFormat="1" ht="16.899999999999999" customHeight="1" x14ac:dyDescent="0.25"/>
    <row r="386" s="4" customFormat="1" ht="16.899999999999999" customHeight="1" x14ac:dyDescent="0.25"/>
    <row r="387" s="4" customFormat="1" ht="16.899999999999999" customHeight="1" x14ac:dyDescent="0.25"/>
    <row r="388" s="4" customFormat="1" ht="16.899999999999999" customHeight="1" x14ac:dyDescent="0.25"/>
    <row r="389" s="4" customFormat="1" ht="16.899999999999999" customHeight="1" x14ac:dyDescent="0.25"/>
    <row r="390" s="4" customFormat="1" ht="16.899999999999999" customHeight="1" x14ac:dyDescent="0.25"/>
    <row r="391" s="4" customFormat="1" ht="16.899999999999999" customHeight="1" x14ac:dyDescent="0.25"/>
    <row r="392" s="4" customFormat="1" ht="16.899999999999999" customHeight="1" x14ac:dyDescent="0.25"/>
    <row r="393" s="4" customFormat="1" ht="16.899999999999999" customHeight="1" x14ac:dyDescent="0.25"/>
    <row r="394" s="4" customFormat="1" ht="16.899999999999999" customHeight="1" x14ac:dyDescent="0.25"/>
    <row r="395" s="4" customFormat="1" ht="16.899999999999999" customHeight="1" x14ac:dyDescent="0.25"/>
    <row r="396" s="4" customFormat="1" ht="16.899999999999999" customHeight="1" x14ac:dyDescent="0.25"/>
    <row r="397" s="4" customFormat="1" ht="16.899999999999999" customHeight="1" x14ac:dyDescent="0.25"/>
    <row r="398" s="4" customFormat="1" ht="16.899999999999999" customHeight="1" x14ac:dyDescent="0.25"/>
    <row r="399" s="4" customFormat="1" ht="16.899999999999999" customHeight="1" x14ac:dyDescent="0.25"/>
    <row r="400" s="4" customFormat="1" ht="16.899999999999999" customHeight="1" x14ac:dyDescent="0.25"/>
    <row r="401" s="4" customFormat="1" ht="16.899999999999999" customHeight="1" x14ac:dyDescent="0.25"/>
    <row r="402" s="4" customFormat="1" ht="16.899999999999999" customHeight="1" x14ac:dyDescent="0.25"/>
    <row r="403" s="4" customFormat="1" ht="16.899999999999999" customHeight="1" x14ac:dyDescent="0.25"/>
    <row r="404" s="4" customFormat="1" ht="16.899999999999999" customHeight="1" x14ac:dyDescent="0.25"/>
    <row r="405" s="4" customFormat="1" ht="16.899999999999999" customHeight="1" x14ac:dyDescent="0.25"/>
    <row r="406" s="4" customFormat="1" ht="16.899999999999999" customHeight="1" x14ac:dyDescent="0.25"/>
    <row r="407" s="4" customFormat="1" ht="16.899999999999999" customHeight="1" x14ac:dyDescent="0.25"/>
    <row r="408" s="4" customFormat="1" ht="16.899999999999999" customHeight="1" x14ac:dyDescent="0.25"/>
    <row r="409" s="4" customFormat="1" ht="16.899999999999999" customHeight="1" x14ac:dyDescent="0.25"/>
    <row r="410" s="4" customFormat="1" ht="16.899999999999999" customHeight="1" x14ac:dyDescent="0.25"/>
    <row r="411" s="4" customFormat="1" ht="16.899999999999999" customHeight="1" x14ac:dyDescent="0.25"/>
    <row r="412" s="4" customFormat="1" ht="16.899999999999999" customHeight="1" x14ac:dyDescent="0.25"/>
    <row r="413" s="4" customFormat="1" ht="16.899999999999999" customHeight="1" x14ac:dyDescent="0.25"/>
    <row r="414" s="4" customFormat="1" ht="16.899999999999999" customHeight="1" x14ac:dyDescent="0.25"/>
    <row r="415" s="4" customFormat="1" ht="16.899999999999999" customHeight="1" x14ac:dyDescent="0.25"/>
    <row r="416" s="4" customFormat="1" ht="16.899999999999999" customHeight="1" x14ac:dyDescent="0.25"/>
    <row r="417" s="4" customFormat="1" ht="16.899999999999999" customHeight="1" x14ac:dyDescent="0.25"/>
    <row r="418" s="4" customFormat="1" ht="16.899999999999999" customHeight="1" x14ac:dyDescent="0.25"/>
    <row r="419" s="4" customFormat="1" ht="16.899999999999999" customHeight="1" x14ac:dyDescent="0.25"/>
    <row r="420" s="4" customFormat="1" ht="16.899999999999999" customHeight="1" x14ac:dyDescent="0.25"/>
    <row r="421" s="4" customFormat="1" ht="16.899999999999999" customHeight="1" x14ac:dyDescent="0.25"/>
    <row r="422" s="4" customFormat="1" ht="16.899999999999999" customHeight="1" x14ac:dyDescent="0.25"/>
    <row r="423" s="4" customFormat="1" ht="16.899999999999999" customHeight="1" x14ac:dyDescent="0.25"/>
    <row r="424" s="4" customFormat="1" ht="16.899999999999999" customHeight="1" x14ac:dyDescent="0.25"/>
    <row r="425" s="4" customFormat="1" ht="16.899999999999999" customHeight="1" x14ac:dyDescent="0.25"/>
    <row r="426" s="4" customFormat="1" ht="16.899999999999999" customHeight="1" x14ac:dyDescent="0.25"/>
    <row r="427" s="4" customFormat="1" ht="16.899999999999999" customHeight="1" x14ac:dyDescent="0.25"/>
    <row r="428" s="4" customFormat="1" ht="16.899999999999999" customHeight="1" x14ac:dyDescent="0.25"/>
    <row r="429" s="4" customFormat="1" ht="16.899999999999999" customHeight="1" x14ac:dyDescent="0.25"/>
    <row r="430" s="4" customFormat="1" ht="16.899999999999999" customHeight="1" x14ac:dyDescent="0.25"/>
    <row r="431" s="4" customFormat="1" ht="16.899999999999999" customHeight="1" x14ac:dyDescent="0.25"/>
    <row r="432" s="4" customFormat="1" ht="16.899999999999999" customHeight="1" x14ac:dyDescent="0.25"/>
    <row r="433" s="4" customFormat="1" ht="16.899999999999999" customHeight="1" x14ac:dyDescent="0.25"/>
    <row r="434" s="4" customFormat="1" ht="16.899999999999999" customHeight="1" x14ac:dyDescent="0.25"/>
    <row r="435" s="4" customFormat="1" ht="16.899999999999999" customHeight="1" x14ac:dyDescent="0.25"/>
    <row r="436" s="4" customFormat="1" ht="16.899999999999999" customHeight="1" x14ac:dyDescent="0.25"/>
    <row r="437" s="4" customFormat="1" ht="16.899999999999999" customHeight="1" x14ac:dyDescent="0.25"/>
    <row r="438" s="4" customFormat="1" ht="16.899999999999999" customHeight="1" x14ac:dyDescent="0.25"/>
    <row r="439" s="4" customFormat="1" ht="16.899999999999999" customHeight="1" x14ac:dyDescent="0.25"/>
    <row r="440" s="4" customFormat="1" ht="16.899999999999999" customHeight="1" x14ac:dyDescent="0.25"/>
    <row r="441" s="4" customFormat="1" ht="16.899999999999999" customHeight="1" x14ac:dyDescent="0.25"/>
    <row r="442" s="4" customFormat="1" ht="16.899999999999999" customHeight="1" x14ac:dyDescent="0.25"/>
    <row r="443" s="4" customFormat="1" ht="16.899999999999999" customHeight="1" x14ac:dyDescent="0.25"/>
    <row r="444" s="4" customFormat="1" ht="16.899999999999999" customHeight="1" x14ac:dyDescent="0.25"/>
    <row r="445" s="4" customFormat="1" ht="16.899999999999999" customHeight="1" x14ac:dyDescent="0.25"/>
    <row r="446" s="4" customFormat="1" ht="16.899999999999999" customHeight="1" x14ac:dyDescent="0.25"/>
    <row r="447" s="4" customFormat="1" ht="16.899999999999999" customHeight="1" x14ac:dyDescent="0.25"/>
    <row r="448" s="4" customFormat="1" ht="16.899999999999999" customHeight="1" x14ac:dyDescent="0.25"/>
    <row r="449" s="4" customFormat="1" ht="16.899999999999999" customHeight="1" x14ac:dyDescent="0.25"/>
    <row r="450" s="4" customFormat="1" ht="16.899999999999999" customHeight="1" x14ac:dyDescent="0.25"/>
    <row r="451" s="4" customFormat="1" ht="16.899999999999999" customHeight="1" x14ac:dyDescent="0.25"/>
    <row r="452" s="4" customFormat="1" ht="16.899999999999999" customHeight="1" x14ac:dyDescent="0.25"/>
    <row r="453" s="4" customFormat="1" ht="16.899999999999999" customHeight="1" x14ac:dyDescent="0.25"/>
    <row r="454" s="4" customFormat="1" ht="16.899999999999999" customHeight="1" x14ac:dyDescent="0.25"/>
    <row r="455" s="4" customFormat="1" ht="16.899999999999999" customHeight="1" x14ac:dyDescent="0.25"/>
    <row r="456" s="4" customFormat="1" ht="16.899999999999999" customHeight="1" x14ac:dyDescent="0.25"/>
    <row r="457" s="4" customFormat="1" ht="16.899999999999999" customHeight="1" x14ac:dyDescent="0.25"/>
    <row r="458" s="4" customFormat="1" ht="16.899999999999999" customHeight="1" x14ac:dyDescent="0.25"/>
    <row r="459" s="4" customFormat="1" ht="16.899999999999999" customHeight="1" x14ac:dyDescent="0.25"/>
    <row r="460" s="4" customFormat="1" ht="16.899999999999999" customHeight="1" x14ac:dyDescent="0.25"/>
    <row r="461" s="4" customFormat="1" ht="16.899999999999999" customHeight="1" x14ac:dyDescent="0.25"/>
    <row r="462" s="4" customFormat="1" ht="16.899999999999999" customHeight="1" x14ac:dyDescent="0.25"/>
    <row r="463" s="4" customFormat="1" ht="16.899999999999999" customHeight="1" x14ac:dyDescent="0.25"/>
    <row r="464" s="4" customFormat="1" ht="16.899999999999999" customHeight="1" x14ac:dyDescent="0.25"/>
    <row r="465" s="4" customFormat="1" ht="16.899999999999999" customHeight="1" x14ac:dyDescent="0.25"/>
    <row r="466" s="4" customFormat="1" ht="16.899999999999999" customHeight="1" x14ac:dyDescent="0.25"/>
    <row r="467" s="4" customFormat="1" ht="16.899999999999999" customHeight="1" x14ac:dyDescent="0.25"/>
    <row r="468" s="4" customFormat="1" ht="16.899999999999999" customHeight="1" x14ac:dyDescent="0.25"/>
    <row r="469" s="4" customFormat="1" ht="16.899999999999999" customHeight="1" x14ac:dyDescent="0.25"/>
    <row r="470" s="4" customFormat="1" ht="16.899999999999999" customHeight="1" x14ac:dyDescent="0.25"/>
    <row r="471" s="4" customFormat="1" ht="16.899999999999999" customHeight="1" x14ac:dyDescent="0.25"/>
    <row r="472" s="4" customFormat="1" ht="16.899999999999999" customHeight="1" x14ac:dyDescent="0.25"/>
    <row r="473" s="4" customFormat="1" ht="16.899999999999999" customHeight="1" x14ac:dyDescent="0.25"/>
    <row r="474" s="4" customFormat="1" ht="16.899999999999999" customHeight="1" x14ac:dyDescent="0.25"/>
    <row r="475" s="4" customFormat="1" ht="16.899999999999999" customHeight="1" x14ac:dyDescent="0.25"/>
    <row r="476" s="4" customFormat="1" ht="16.899999999999999" customHeight="1" x14ac:dyDescent="0.25"/>
  </sheetData>
  <mergeCells count="17">
    <mergeCell ref="C2:H2"/>
    <mergeCell ref="C3:H3"/>
    <mergeCell ref="A5:H5"/>
    <mergeCell ref="B7:B8"/>
    <mergeCell ref="C7:E7"/>
    <mergeCell ref="F7:H7"/>
    <mergeCell ref="B53:G53"/>
    <mergeCell ref="B54:G54"/>
    <mergeCell ref="I7:K7"/>
    <mergeCell ref="L7:N7"/>
    <mergeCell ref="B10:K10"/>
    <mergeCell ref="L10:N10"/>
    <mergeCell ref="B13:N13"/>
    <mergeCell ref="B16:N16"/>
    <mergeCell ref="B24:N24"/>
    <mergeCell ref="B32:N32"/>
    <mergeCell ref="B46:N46"/>
  </mergeCells>
  <pageMargins left="0.7" right="0.7" top="0.75" bottom="0.75" header="0.3" footer="0.3"/>
  <pageSetup orientation="portrait" r:id="rId1"/>
  <ignoredErrors>
    <ignoredError sqref="E49:K49" formula="1"/>
    <ignoredError sqref="K34:K35 N23 N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2.5 MM.P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2022-06-13T21:37:47Z</dcterms:created>
  <dcterms:modified xsi:type="dcterms:W3CDTF">2024-02-08T16:27:38Z</dcterms:modified>
</cp:coreProperties>
</file>