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esktop\MX09.TSJCMDX.1.PDE.2022\Micrositio de género\Excel\3. JUSTICIA CIVIL Y FAMILIAR\Corrección\"/>
    </mc:Choice>
  </mc:AlternateContent>
  <bookViews>
    <workbookView xWindow="0" yWindow="0" windowWidth="21600" windowHeight="9600"/>
  </bookViews>
  <sheets>
    <sheet name="3.2 JCyF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sdfsd">#REF!</definedName>
    <definedName name="dzxcxzc">#REF!</definedName>
    <definedName name="ENTIDAD">#REF!</definedName>
    <definedName name="eqwe">#REF!</definedName>
    <definedName name="erew">#REF!</definedName>
    <definedName name="FGDF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safdsf">#REF!</definedName>
    <definedName name="sdadsads">#REF!</definedName>
    <definedName name="sdfsdf">#REF!</definedName>
    <definedName name="sdfsdfsdf">#REF!</definedName>
    <definedName name="wqdfasdcfsdadf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J51" i="1"/>
  <c r="I51" i="1"/>
  <c r="H51" i="1"/>
  <c r="G51" i="1"/>
  <c r="F51" i="1"/>
  <c r="E51" i="1"/>
  <c r="K50" i="1"/>
  <c r="J50" i="1"/>
  <c r="I50" i="1"/>
  <c r="H50" i="1"/>
  <c r="G50" i="1"/>
  <c r="F50" i="1"/>
  <c r="E50" i="1"/>
  <c r="D50" i="1"/>
  <c r="K49" i="1"/>
  <c r="J13" i="1" s="1"/>
  <c r="J49" i="1"/>
  <c r="I49" i="1"/>
  <c r="H13" i="1" s="1"/>
  <c r="H49" i="1"/>
  <c r="G49" i="1"/>
  <c r="F13" i="1" s="1"/>
  <c r="F49" i="1"/>
  <c r="E49" i="1"/>
  <c r="D13" i="1" s="1"/>
  <c r="D49" i="1"/>
  <c r="K48" i="1"/>
  <c r="J48" i="1"/>
  <c r="I48" i="1"/>
  <c r="H48" i="1"/>
  <c r="G48" i="1"/>
  <c r="F48" i="1"/>
  <c r="E48" i="1"/>
  <c r="D48" i="1"/>
  <c r="K47" i="1"/>
  <c r="J11" i="1" s="1"/>
  <c r="J47" i="1"/>
  <c r="I47" i="1"/>
  <c r="H11" i="1" s="1"/>
  <c r="H47" i="1"/>
  <c r="G47" i="1"/>
  <c r="F11" i="1" s="1"/>
  <c r="F47" i="1"/>
  <c r="E47" i="1"/>
  <c r="D11" i="1" s="1"/>
  <c r="D47" i="1"/>
  <c r="K46" i="1"/>
  <c r="J46" i="1"/>
  <c r="I46" i="1"/>
  <c r="H46" i="1"/>
  <c r="G46" i="1"/>
  <c r="F46" i="1"/>
  <c r="E46" i="1"/>
  <c r="D46" i="1"/>
  <c r="D44" i="1"/>
  <c r="D51" i="1" s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I13" i="1"/>
  <c r="G13" i="1"/>
  <c r="E13" i="1"/>
  <c r="J12" i="1"/>
  <c r="I12" i="1"/>
  <c r="H12" i="1"/>
  <c r="G12" i="1"/>
  <c r="F12" i="1"/>
  <c r="E12" i="1"/>
  <c r="D12" i="1"/>
  <c r="I11" i="1"/>
  <c r="G11" i="1"/>
  <c r="E11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<sst xmlns="http://schemas.openxmlformats.org/spreadsheetml/2006/main" count="64" uniqueCount="38">
  <si>
    <t>Tipo de indicador</t>
  </si>
  <si>
    <t>Nombre del indicador</t>
  </si>
  <si>
    <t>Contexto</t>
  </si>
  <si>
    <t>Distribución porcentual de juicios de divorcio, según persona que inició el trámite</t>
  </si>
  <si>
    <t>Distribución porcentual de juicios de divorcio, según persona que inició el trámite, 2015-2020</t>
  </si>
  <si>
    <t>Año</t>
  </si>
  <si>
    <t>Total de expedientes</t>
  </si>
  <si>
    <t>Tramitado por parejas heterosexuales (%)</t>
  </si>
  <si>
    <t>Tramitado por parejas del mismo sexo (%)</t>
  </si>
  <si>
    <t>Familiar Oral</t>
  </si>
  <si>
    <t>Hombre</t>
  </si>
  <si>
    <t>Mujer</t>
  </si>
  <si>
    <t>Ambos</t>
  </si>
  <si>
    <t>Ambos Hombres</t>
  </si>
  <si>
    <t>Ambas Mujeres</t>
  </si>
  <si>
    <t>RUBROS ESTADÍSTICOS</t>
  </si>
  <si>
    <t>EXPEDIENTES</t>
  </si>
  <si>
    <t>SOLICITADA POR PAREJA HETERO</t>
  </si>
  <si>
    <t>SOLICITADA POR PAREJA MISMO SEXO</t>
  </si>
  <si>
    <t>MUJERES</t>
  </si>
  <si>
    <t>HOMBRES</t>
  </si>
  <si>
    <t>Metadato</t>
  </si>
  <si>
    <t>Fórmula</t>
  </si>
  <si>
    <r>
      <rPr>
        <b/>
        <sz val="8"/>
        <color rgb="FF691C32"/>
        <rFont val="Tahoma"/>
        <family val="2"/>
      </rPr>
      <t xml:space="preserve">Donde:
%ED = </t>
    </r>
    <r>
      <rPr>
        <sz val="8"/>
        <color theme="1"/>
        <rFont val="Tahoma"/>
        <family val="2"/>
      </rPr>
      <t xml:space="preserve">Porcentaje de expedientes tramitados por hombre, mujer o ambos.
</t>
    </r>
    <r>
      <rPr>
        <b/>
        <sz val="8"/>
        <color rgb="FF691C32"/>
        <rFont val="Tahoma"/>
        <family val="2"/>
      </rPr>
      <t xml:space="preserve">NE = </t>
    </r>
    <r>
      <rPr>
        <sz val="8"/>
        <color theme="1"/>
        <rFont val="Tahoma"/>
        <family val="2"/>
      </rPr>
      <t xml:space="preserve">Número de expedientes tramitados por hombre, mujer o ambos.
</t>
    </r>
    <r>
      <rPr>
        <b/>
        <sz val="8"/>
        <color rgb="FF691C32"/>
        <rFont val="Tahoma"/>
        <family val="2"/>
      </rPr>
      <t>TE =</t>
    </r>
    <r>
      <rPr>
        <sz val="8"/>
        <color theme="1"/>
        <rFont val="Tahoma"/>
        <family val="2"/>
      </rPr>
      <t xml:space="preserve"> Total de expedientes tramitados.</t>
    </r>
  </si>
  <si>
    <t>Demandas de divorcios interpuestas en juzgados familiares según quien inicia el juicio, 2009 a 2016</t>
  </si>
  <si>
    <t>Distribución porcentual de los divorcios según quien los solicita</t>
  </si>
  <si>
    <t>Familiar Tradicional</t>
  </si>
  <si>
    <t>Matrimonios heterosexuales</t>
  </si>
  <si>
    <t>Matrimonios del mismo sexo</t>
  </si>
  <si>
    <t>total</t>
  </si>
  <si>
    <t>cónyuge varón</t>
  </si>
  <si>
    <t>cónyuge mujer</t>
  </si>
  <si>
    <t>ambos</t>
  </si>
  <si>
    <t>ambos varones</t>
  </si>
  <si>
    <t>ambas mujeres</t>
  </si>
  <si>
    <t>-----</t>
  </si>
  <si>
    <t>Fam tradicional+oral</t>
  </si>
  <si>
    <r>
      <rPr>
        <b/>
        <sz val="8"/>
        <color rgb="FF691C32"/>
        <rFont val="Tahoma"/>
        <family val="2"/>
      </rPr>
      <t>Fuente:</t>
    </r>
    <r>
      <rPr>
        <sz val="8"/>
        <rFont val="Tahoma"/>
        <family val="2"/>
      </rPr>
      <t xml:space="preserve"> Dirección de Estadística de la Presidencia, con información de juzgados familiares de proceso escrito y oral, todos del TSJPJCDMX
</t>
    </r>
    <r>
      <rPr>
        <b/>
        <sz val="8"/>
        <color rgb="FF691C32"/>
        <rFont val="Tahoma"/>
        <family val="2"/>
      </rPr>
      <t>Periodicidad:</t>
    </r>
    <r>
      <rPr>
        <sz val="8"/>
        <rFont val="Tahoma"/>
        <family val="2"/>
      </rPr>
      <t xml:space="preserve"> Anual.
</t>
    </r>
    <r>
      <rPr>
        <b/>
        <sz val="8"/>
        <color rgb="FF691C32"/>
        <rFont val="Tahoma"/>
        <family val="2"/>
      </rPr>
      <t>Cobertura:</t>
    </r>
    <r>
      <rPr>
        <sz val="8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rFont val="Tahoma"/>
        <family val="2"/>
      </rPr>
      <t xml:space="preserve"> Juicios de divorcio.
</t>
    </r>
    <r>
      <rPr>
        <b/>
        <sz val="8"/>
        <color rgb="FF691C32"/>
        <rFont val="Tahoma"/>
        <family val="2"/>
      </rPr>
      <t>Desagregación:</t>
    </r>
    <r>
      <rPr>
        <sz val="8"/>
        <rFont val="Tahoma"/>
        <family val="2"/>
      </rPr>
      <t xml:space="preserve"> Persona que realiza el trámite.
</t>
    </r>
    <r>
      <rPr>
        <b/>
        <sz val="8"/>
        <color rgb="FF691C32"/>
        <rFont val="Tahoma"/>
        <family val="2"/>
      </rPr>
      <t>Periodo de reporte:</t>
    </r>
    <r>
      <rPr>
        <sz val="8"/>
        <rFont val="Tahoma"/>
        <family val="2"/>
      </rPr>
      <t xml:space="preserve"> 2015-2020.
</t>
    </r>
    <r>
      <rPr>
        <b/>
        <sz val="8"/>
        <color rgb="FF691C32"/>
        <rFont val="Tahoma"/>
        <family val="2"/>
      </rPr>
      <t>Notas:</t>
    </r>
    <r>
      <rPr>
        <sz val="8"/>
        <rFont val="Tahoma"/>
        <family val="2"/>
      </rPr>
      <t xml:space="preserve"> A partir de 2015 se incluyen los divorcios de parejas del mismo sexo. 
Para los años 2015 a 2018 se incluyen las cifras de los juzgados familiares orales.</t>
    </r>
    <r>
      <rPr>
        <b/>
        <sz val="8"/>
        <color rgb="FF691C32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</si>
</sst>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11"/>
      <color theme="0" tint="-4.9989318521683403E-2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1"/>
      <color theme="0" tint="-4.9989318521683403E-2"/>
      <name val="Tahoma"/>
      <family val="2"/>
    </font>
    <font>
      <sz val="11"/>
      <color rgb="FF541C38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sz val="10"/>
      <color theme="0" tint="-4.9989318521683403E-2"/>
      <name val="Arial"/>
      <family val="2"/>
    </font>
    <font>
      <sz val="10"/>
      <color theme="0" tint="-4.9989318521683403E-2"/>
      <name val="Tahoma"/>
      <family val="2"/>
    </font>
    <font>
      <sz val="8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AD5FB"/>
        <bgColor indexed="64"/>
      </patternFill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rgb="FF541C38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rgb="FF541C38"/>
      </bottom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Fill="1"/>
    <xf numFmtId="0" fontId="2" fillId="4" borderId="3" xfId="0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 applyFill="1"/>
    <xf numFmtId="0" fontId="5" fillId="2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2" fontId="8" fillId="5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164" fontId="8" fillId="5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/>
    <xf numFmtId="0" fontId="12" fillId="0" borderId="0" xfId="0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0" fontId="1" fillId="0" borderId="0" xfId="0" applyFont="1" applyFill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left"/>
    </xf>
    <xf numFmtId="3" fontId="14" fillId="0" borderId="10" xfId="0" applyNumberFormat="1" applyFont="1" applyFill="1" applyBorder="1"/>
    <xf numFmtId="0" fontId="15" fillId="0" borderId="10" xfId="0" applyFont="1" applyFill="1" applyBorder="1" applyAlignment="1">
      <alignment horizontal="left"/>
    </xf>
    <xf numFmtId="3" fontId="15" fillId="0" borderId="1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3" fontId="13" fillId="0" borderId="0" xfId="0" applyNumberFormat="1" applyFont="1" applyFill="1" applyBorder="1"/>
    <xf numFmtId="3" fontId="13" fillId="0" borderId="0" xfId="0" applyNumberFormat="1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91C32"/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187325</xdr:colOff>
      <xdr:row>19</xdr:row>
      <xdr:rowOff>165100</xdr:rowOff>
    </xdr:from>
    <xdr:ext cx="1254831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900-000002000000}"/>
                </a:ext>
              </a:extLst>
            </xdr:cNvPr>
            <xdr:cNvSpPr txBox="1"/>
          </xdr:nvSpPr>
          <xdr:spPr>
            <a:xfrm>
              <a:off x="4559300" y="5260975"/>
              <a:ext cx="1254831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𝐸𝐷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𝑁𝐸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𝑇𝐸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4900-000002000000}"/>
                </a:ext>
              </a:extLst>
            </xdr:cNvPr>
            <xdr:cNvSpPr txBox="1"/>
          </xdr:nvSpPr>
          <xdr:spPr>
            <a:xfrm>
              <a:off x="4559300" y="5260975"/>
              <a:ext cx="1254831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%𝐸𝐷=(𝑁𝐸/𝑇𝐸)∗100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B2:S52"/>
  <sheetViews>
    <sheetView showGridLines="0" tabSelected="1" topLeftCell="A5" workbookViewId="0">
      <selection activeCell="L18" sqref="L18"/>
    </sheetView>
  </sheetViews>
  <sheetFormatPr baseColWidth="10" defaultColWidth="11.5703125" defaultRowHeight="14.25" x14ac:dyDescent="0.2"/>
  <cols>
    <col min="1" max="1" width="5.7109375" style="2" customWidth="1"/>
    <col min="2" max="2" width="7.7109375" style="2" customWidth="1"/>
    <col min="3" max="3" width="19.7109375" style="2" customWidth="1"/>
    <col min="4" max="11" width="12.7109375" style="2" customWidth="1"/>
    <col min="12" max="12" width="29.85546875" style="3" customWidth="1"/>
    <col min="13" max="13" width="12.140625" style="3" bestFit="1" customWidth="1"/>
    <col min="14" max="18" width="11.5703125" style="3"/>
    <col min="19" max="19" width="12.28515625" style="3" bestFit="1" customWidth="1"/>
    <col min="20" max="16384" width="11.5703125" style="2"/>
  </cols>
  <sheetData>
    <row r="2" spans="2:19" ht="19.149999999999999" customHeight="1" thickBot="1" x14ac:dyDescent="0.25">
      <c r="B2" s="36"/>
      <c r="C2" s="1" t="s">
        <v>0</v>
      </c>
      <c r="D2" s="37" t="s">
        <v>1</v>
      </c>
      <c r="E2" s="37"/>
      <c r="F2" s="37"/>
      <c r="G2" s="37"/>
      <c r="H2" s="37"/>
      <c r="I2" s="38"/>
    </row>
    <row r="3" spans="2:19" ht="49.9" customHeight="1" x14ac:dyDescent="0.2">
      <c r="B3" s="36"/>
      <c r="C3" s="4" t="s">
        <v>2</v>
      </c>
      <c r="D3" s="39" t="s">
        <v>3</v>
      </c>
      <c r="E3" s="39"/>
      <c r="F3" s="39"/>
      <c r="G3" s="39"/>
      <c r="H3" s="39"/>
      <c r="I3" s="40"/>
    </row>
    <row r="4" spans="2:19" ht="15" thickBot="1" x14ac:dyDescent="0.25"/>
    <row r="5" spans="2:19" s="5" customFormat="1" ht="30" customHeight="1" thickBot="1" x14ac:dyDescent="0.25">
      <c r="C5" s="45" t="s">
        <v>4</v>
      </c>
      <c r="D5" s="45"/>
      <c r="E5" s="45"/>
      <c r="F5" s="45"/>
      <c r="G5" s="45"/>
      <c r="H5" s="45"/>
      <c r="I5" s="45"/>
      <c r="L5" s="6"/>
      <c r="M5" s="6"/>
      <c r="N5" s="6"/>
      <c r="O5" s="6"/>
      <c r="P5" s="6"/>
      <c r="Q5" s="6"/>
      <c r="R5" s="6"/>
      <c r="S5" s="6"/>
    </row>
    <row r="6" spans="2:19" ht="16.899999999999999" customHeight="1" x14ac:dyDescent="0.2"/>
    <row r="7" spans="2:19" ht="30" customHeight="1" thickBot="1" x14ac:dyDescent="0.25">
      <c r="B7" s="41" t="s">
        <v>5</v>
      </c>
      <c r="C7" s="42" t="s">
        <v>6</v>
      </c>
      <c r="D7" s="42" t="s">
        <v>7</v>
      </c>
      <c r="E7" s="42"/>
      <c r="F7" s="42"/>
      <c r="G7" s="44" t="s">
        <v>8</v>
      </c>
      <c r="H7" s="44"/>
      <c r="I7" s="44"/>
      <c r="J7" s="44"/>
      <c r="L7" s="51" t="s">
        <v>9</v>
      </c>
      <c r="M7" s="51"/>
      <c r="N7" s="51"/>
      <c r="O7" s="51"/>
      <c r="P7" s="51"/>
      <c r="Q7" s="51"/>
    </row>
    <row r="8" spans="2:19" ht="31.9" customHeight="1" thickTop="1" x14ac:dyDescent="0.2">
      <c r="B8" s="41"/>
      <c r="C8" s="43"/>
      <c r="D8" s="7" t="s">
        <v>10</v>
      </c>
      <c r="E8" s="8" t="s">
        <v>11</v>
      </c>
      <c r="F8" s="7" t="s">
        <v>12</v>
      </c>
      <c r="G8" s="8" t="s">
        <v>10</v>
      </c>
      <c r="H8" s="7" t="s">
        <v>11</v>
      </c>
      <c r="I8" s="9" t="s">
        <v>13</v>
      </c>
      <c r="J8" s="10" t="s">
        <v>14</v>
      </c>
      <c r="L8" s="52" t="s">
        <v>15</v>
      </c>
      <c r="M8" s="52">
        <v>2015</v>
      </c>
      <c r="N8" s="52">
        <v>2016</v>
      </c>
      <c r="O8" s="52">
        <v>2017</v>
      </c>
      <c r="P8" s="52">
        <v>2018</v>
      </c>
      <c r="Q8" s="52">
        <v>2019</v>
      </c>
      <c r="R8" s="52">
        <v>2020</v>
      </c>
    </row>
    <row r="9" spans="2:19" ht="4.9000000000000004" customHeight="1" thickBot="1" x14ac:dyDescent="0.25">
      <c r="L9" s="53"/>
      <c r="M9" s="53"/>
      <c r="N9" s="53"/>
      <c r="O9" s="53"/>
      <c r="P9" s="53"/>
      <c r="Q9" s="53"/>
      <c r="R9" s="53"/>
    </row>
    <row r="10" spans="2:19" ht="19.899999999999999" customHeight="1" thickTop="1" thickBot="1" x14ac:dyDescent="0.25">
      <c r="B10" s="11">
        <v>2015</v>
      </c>
      <c r="C10" s="12">
        <v>30910</v>
      </c>
      <c r="D10" s="13">
        <f>+E46/$D$46*100</f>
        <v>35.852474927208021</v>
      </c>
      <c r="E10" s="13">
        <f t="shared" ref="E10:J10" si="0">+F46/$D$46*100</f>
        <v>51.866709802652863</v>
      </c>
      <c r="F10" s="13">
        <f t="shared" si="0"/>
        <v>12.073762536395988</v>
      </c>
      <c r="G10" s="14">
        <f t="shared" si="0"/>
        <v>2.9116790682626983E-2</v>
      </c>
      <c r="H10" s="14">
        <f t="shared" si="0"/>
        <v>2.5881591717890652E-2</v>
      </c>
      <c r="I10" s="13">
        <f t="shared" si="0"/>
        <v>6.4703979294726627E-2</v>
      </c>
      <c r="J10" s="13">
        <f t="shared" si="0"/>
        <v>8.7350372047880945E-2</v>
      </c>
      <c r="L10" s="54" t="s">
        <v>16</v>
      </c>
      <c r="M10" s="55">
        <v>1131</v>
      </c>
      <c r="N10" s="55">
        <v>5067</v>
      </c>
      <c r="O10" s="55">
        <v>3895</v>
      </c>
      <c r="P10" s="55">
        <v>3648</v>
      </c>
      <c r="Q10" s="55">
        <v>3631</v>
      </c>
      <c r="R10" s="55">
        <v>2517</v>
      </c>
    </row>
    <row r="11" spans="2:19" ht="19.899999999999999" customHeight="1" thickBot="1" x14ac:dyDescent="0.25">
      <c r="B11" s="15">
        <v>2016</v>
      </c>
      <c r="C11" s="16">
        <v>31687</v>
      </c>
      <c r="D11" s="17">
        <f>+E47/$D$47*100</f>
        <v>33.827752706157099</v>
      </c>
      <c r="E11" s="17">
        <f t="shared" ref="E11:J11" si="1">+F47/$D$47*100</f>
        <v>48.704516047590495</v>
      </c>
      <c r="F11" s="17">
        <f t="shared" si="1"/>
        <v>17.07955944078013</v>
      </c>
      <c r="G11" s="18">
        <f t="shared" si="1"/>
        <v>2.2091078360210813E-2</v>
      </c>
      <c r="H11" s="18">
        <f t="shared" si="1"/>
        <v>2.5246946697383785E-2</v>
      </c>
      <c r="I11" s="17">
        <f t="shared" si="1"/>
        <v>9.7831918452362165E-2</v>
      </c>
      <c r="J11" s="17">
        <f t="shared" si="1"/>
        <v>0.24300186196231896</v>
      </c>
      <c r="L11" s="54" t="s">
        <v>17</v>
      </c>
      <c r="M11" s="55">
        <v>1102</v>
      </c>
      <c r="N11" s="55">
        <v>4968</v>
      </c>
      <c r="O11" s="55">
        <v>3821</v>
      </c>
      <c r="P11" s="55">
        <v>3576</v>
      </c>
      <c r="Q11" s="55">
        <v>3576</v>
      </c>
      <c r="R11" s="55">
        <v>2429</v>
      </c>
    </row>
    <row r="12" spans="2:19" ht="19.899999999999999" customHeight="1" thickBot="1" x14ac:dyDescent="0.25">
      <c r="B12" s="19">
        <v>2017</v>
      </c>
      <c r="C12" s="20">
        <v>29228</v>
      </c>
      <c r="D12" s="21">
        <f>+E48/$D$48*100</f>
        <v>35.17859586697687</v>
      </c>
      <c r="E12" s="21">
        <f t="shared" ref="E12:J12" si="2">+F48/$D$48*100</f>
        <v>50.742438757355956</v>
      </c>
      <c r="F12" s="21">
        <f t="shared" si="2"/>
        <v>13.719720815656219</v>
      </c>
      <c r="G12" s="22">
        <f t="shared" si="2"/>
        <v>4.7899274668126456E-2</v>
      </c>
      <c r="H12" s="22">
        <f t="shared" si="2"/>
        <v>3.4213767620090325E-2</v>
      </c>
      <c r="I12" s="21">
        <f t="shared" si="2"/>
        <v>9.5798549336252911E-2</v>
      </c>
      <c r="J12" s="21">
        <f t="shared" si="2"/>
        <v>0.18133296838647872</v>
      </c>
      <c r="L12" s="54" t="s">
        <v>18</v>
      </c>
      <c r="M12" s="55">
        <v>29</v>
      </c>
      <c r="N12" s="55">
        <v>99</v>
      </c>
      <c r="O12" s="55">
        <v>74</v>
      </c>
      <c r="P12" s="55">
        <v>72</v>
      </c>
      <c r="Q12" s="55">
        <v>55</v>
      </c>
      <c r="R12" s="55">
        <v>88</v>
      </c>
    </row>
    <row r="13" spans="2:19" ht="19.899999999999999" customHeight="1" thickBot="1" x14ac:dyDescent="0.25">
      <c r="B13" s="15">
        <v>2018</v>
      </c>
      <c r="C13" s="16">
        <v>26614</v>
      </c>
      <c r="D13" s="17">
        <f>+E49/$D$49*100</f>
        <v>35.864582550537314</v>
      </c>
      <c r="E13" s="17">
        <f t="shared" ref="E13:J13" si="3">+F49/$D$49*100</f>
        <v>50.293078830690618</v>
      </c>
      <c r="F13" s="17">
        <f t="shared" si="3"/>
        <v>13.462839107236793</v>
      </c>
      <c r="G13" s="18">
        <f t="shared" si="3"/>
        <v>4.1331629969189147E-2</v>
      </c>
      <c r="H13" s="18">
        <f t="shared" si="3"/>
        <v>3.005936725031938E-2</v>
      </c>
      <c r="I13" s="17">
        <f t="shared" si="3"/>
        <v>0.14278199443901707</v>
      </c>
      <c r="J13" s="17">
        <f t="shared" si="3"/>
        <v>0.16532651987675659</v>
      </c>
      <c r="L13" s="56" t="s">
        <v>19</v>
      </c>
      <c r="M13" s="57">
        <v>17</v>
      </c>
      <c r="N13" s="57">
        <v>69</v>
      </c>
      <c r="O13" s="57">
        <v>49</v>
      </c>
      <c r="P13" s="57">
        <v>38</v>
      </c>
      <c r="Q13" s="57">
        <v>28</v>
      </c>
      <c r="R13" s="57">
        <v>65</v>
      </c>
    </row>
    <row r="14" spans="2:19" ht="19.899999999999999" customHeight="1" thickBot="1" x14ac:dyDescent="0.25">
      <c r="B14" s="19">
        <v>2019</v>
      </c>
      <c r="C14" s="20">
        <v>26339</v>
      </c>
      <c r="D14" s="21">
        <f>+E50/$D$50*100</f>
        <v>34.982345571206196</v>
      </c>
      <c r="E14" s="21">
        <f t="shared" ref="E14:J14" si="4">+F50/$D$50*100</f>
        <v>51.072554007365497</v>
      </c>
      <c r="F14" s="21">
        <f t="shared" si="4"/>
        <v>13.588215194198716</v>
      </c>
      <c r="G14" s="22">
        <f t="shared" si="4"/>
        <v>4.176316488856828E-2</v>
      </c>
      <c r="H14" s="21">
        <f t="shared" si="4"/>
        <v>7.2136375716617934E-2</v>
      </c>
      <c r="I14" s="21">
        <f t="shared" si="4"/>
        <v>0.11769619195869244</v>
      </c>
      <c r="J14" s="21">
        <f t="shared" si="4"/>
        <v>0.12528949466570483</v>
      </c>
      <c r="L14" s="56" t="s">
        <v>20</v>
      </c>
      <c r="M14" s="57">
        <v>12</v>
      </c>
      <c r="N14" s="57">
        <v>30</v>
      </c>
      <c r="O14" s="57">
        <v>25</v>
      </c>
      <c r="P14" s="57">
        <v>34</v>
      </c>
      <c r="Q14" s="57">
        <v>27</v>
      </c>
      <c r="R14" s="57">
        <v>23</v>
      </c>
    </row>
    <row r="15" spans="2:19" s="26" customFormat="1" ht="19.899999999999999" customHeight="1" thickBot="1" x14ac:dyDescent="0.3">
      <c r="B15" s="23">
        <v>2020</v>
      </c>
      <c r="C15" s="24">
        <v>14279</v>
      </c>
      <c r="D15" s="25">
        <f t="shared" ref="D15:J15" si="5">+E51/$C$15*100</f>
        <v>34.323131871979825</v>
      </c>
      <c r="E15" s="25">
        <f t="shared" si="5"/>
        <v>47.433293648014569</v>
      </c>
      <c r="F15" s="25">
        <f t="shared" si="5"/>
        <v>17.494222284473704</v>
      </c>
      <c r="G15" s="25">
        <f t="shared" si="5"/>
        <v>3.5016457735135509E-2</v>
      </c>
      <c r="H15" s="25">
        <f t="shared" si="5"/>
        <v>2.801316618810841E-2</v>
      </c>
      <c r="I15" s="25">
        <f t="shared" si="5"/>
        <v>0.18208558022270466</v>
      </c>
      <c r="J15" s="25">
        <f t="shared" si="5"/>
        <v>0.50423699138595135</v>
      </c>
      <c r="L15" s="27"/>
      <c r="M15" s="27"/>
      <c r="N15" s="27"/>
      <c r="O15" s="27"/>
      <c r="P15" s="27"/>
      <c r="Q15" s="27"/>
      <c r="R15" s="27"/>
      <c r="S15" s="27"/>
    </row>
    <row r="16" spans="2:19" ht="19.899999999999999" customHeight="1" thickTop="1" x14ac:dyDescent="0.2"/>
    <row r="17" spans="2:19" ht="19.899999999999999" customHeight="1" x14ac:dyDescent="0.2"/>
    <row r="18" spans="2:19" ht="16.899999999999999" customHeight="1" x14ac:dyDescent="0.2"/>
    <row r="19" spans="2:19" s="28" customFormat="1" ht="19.149999999999999" customHeight="1" thickBot="1" x14ac:dyDescent="0.3">
      <c r="B19" s="46" t="s">
        <v>21</v>
      </c>
      <c r="C19" s="47"/>
      <c r="D19" s="47"/>
      <c r="E19" s="47"/>
      <c r="F19" s="47" t="s">
        <v>22</v>
      </c>
      <c r="G19" s="47"/>
      <c r="H19" s="47"/>
      <c r="I19" s="48"/>
      <c r="L19" s="29"/>
      <c r="M19" s="29"/>
      <c r="N19" s="29"/>
      <c r="O19" s="29"/>
      <c r="P19" s="29"/>
      <c r="Q19" s="29"/>
      <c r="R19" s="29"/>
      <c r="S19" s="29"/>
    </row>
    <row r="20" spans="2:19" ht="150" customHeight="1" thickBot="1" x14ac:dyDescent="0.25">
      <c r="B20" s="49" t="s">
        <v>37</v>
      </c>
      <c r="C20" s="50"/>
      <c r="D20" s="50"/>
      <c r="E20" s="50"/>
      <c r="F20" s="49" t="s">
        <v>23</v>
      </c>
      <c r="G20" s="50"/>
      <c r="H20" s="50"/>
      <c r="I20" s="50"/>
    </row>
    <row r="22" spans="2:19" s="3" customFormat="1" x14ac:dyDescent="0.2">
      <c r="B22" s="30"/>
      <c r="C22" s="35" t="s">
        <v>24</v>
      </c>
      <c r="D22" s="35"/>
      <c r="E22" s="35"/>
      <c r="F22" s="35"/>
      <c r="G22" s="35"/>
      <c r="H22" s="35"/>
      <c r="I22" s="35"/>
      <c r="J22" s="35"/>
      <c r="K22" s="35"/>
      <c r="L22" s="35"/>
      <c r="M22" s="31"/>
      <c r="N22" s="35" t="s">
        <v>25</v>
      </c>
      <c r="O22" s="35"/>
      <c r="P22" s="35"/>
    </row>
    <row r="23" spans="2:19" s="3" customFormat="1" x14ac:dyDescent="0.2">
      <c r="B23" s="30"/>
      <c r="C23" s="58" t="s">
        <v>26</v>
      </c>
      <c r="D23" s="58"/>
      <c r="E23" s="35" t="s">
        <v>27</v>
      </c>
      <c r="F23" s="35"/>
      <c r="G23" s="35"/>
      <c r="H23" s="35" t="s">
        <v>28</v>
      </c>
      <c r="I23" s="35"/>
      <c r="J23" s="35"/>
      <c r="K23" s="35"/>
      <c r="L23" s="35"/>
      <c r="M23" s="31"/>
      <c r="N23" s="35" t="s">
        <v>27</v>
      </c>
      <c r="O23" s="35"/>
      <c r="P23" s="35"/>
    </row>
    <row r="24" spans="2:19" s="3" customFormat="1" ht="25.5" x14ac:dyDescent="0.2">
      <c r="B24" s="30"/>
      <c r="C24" s="34" t="s">
        <v>5</v>
      </c>
      <c r="D24" s="34" t="s">
        <v>29</v>
      </c>
      <c r="E24" s="34" t="s">
        <v>30</v>
      </c>
      <c r="F24" s="34" t="s">
        <v>31</v>
      </c>
      <c r="G24" s="34" t="s">
        <v>32</v>
      </c>
      <c r="H24" s="34" t="s">
        <v>30</v>
      </c>
      <c r="I24" s="34" t="s">
        <v>31</v>
      </c>
      <c r="J24" s="34" t="s">
        <v>33</v>
      </c>
      <c r="K24" s="35" t="s">
        <v>34</v>
      </c>
      <c r="L24" s="35"/>
      <c r="M24" s="31"/>
      <c r="N24" s="34" t="s">
        <v>30</v>
      </c>
      <c r="O24" s="34" t="s">
        <v>31</v>
      </c>
      <c r="P24" s="34" t="s">
        <v>32</v>
      </c>
    </row>
    <row r="25" spans="2:19" s="3" customFormat="1" x14ac:dyDescent="0.2">
      <c r="B25" s="30"/>
      <c r="C25" s="34">
        <v>2009</v>
      </c>
      <c r="D25" s="32">
        <v>31641</v>
      </c>
      <c r="E25" s="32">
        <v>10214</v>
      </c>
      <c r="F25" s="32">
        <v>16070</v>
      </c>
      <c r="G25" s="32">
        <v>5357</v>
      </c>
      <c r="H25" s="34" t="s">
        <v>35</v>
      </c>
      <c r="I25" s="34" t="s">
        <v>35</v>
      </c>
      <c r="J25" s="34" t="s">
        <v>35</v>
      </c>
      <c r="K25" s="35" t="s">
        <v>35</v>
      </c>
      <c r="L25" s="35"/>
      <c r="M25" s="31"/>
      <c r="N25" s="34">
        <v>32.299999999999997</v>
      </c>
      <c r="O25" s="34">
        <v>50.8</v>
      </c>
      <c r="P25" s="34">
        <v>16.899999999999999</v>
      </c>
    </row>
    <row r="26" spans="2:19" s="3" customFormat="1" x14ac:dyDescent="0.2">
      <c r="B26" s="30"/>
      <c r="C26" s="34">
        <v>2010</v>
      </c>
      <c r="D26" s="32">
        <v>31941</v>
      </c>
      <c r="E26" s="32">
        <v>15481</v>
      </c>
      <c r="F26" s="32">
        <v>12118</v>
      </c>
      <c r="G26" s="32">
        <v>4342</v>
      </c>
      <c r="H26" s="34" t="s">
        <v>35</v>
      </c>
      <c r="I26" s="34" t="s">
        <v>35</v>
      </c>
      <c r="J26" s="34" t="s">
        <v>35</v>
      </c>
      <c r="K26" s="35" t="s">
        <v>35</v>
      </c>
      <c r="L26" s="35"/>
      <c r="M26" s="31"/>
      <c r="N26" s="34">
        <v>48.5</v>
      </c>
      <c r="O26" s="34">
        <v>37.9</v>
      </c>
      <c r="P26" s="34">
        <v>13.6</v>
      </c>
    </row>
    <row r="27" spans="2:19" s="3" customFormat="1" x14ac:dyDescent="0.2">
      <c r="B27" s="30"/>
      <c r="C27" s="34">
        <v>2011</v>
      </c>
      <c r="D27" s="32">
        <v>32920</v>
      </c>
      <c r="E27" s="32">
        <v>11264</v>
      </c>
      <c r="F27" s="32">
        <v>16944</v>
      </c>
      <c r="G27" s="32">
        <v>4702</v>
      </c>
      <c r="H27" s="34">
        <v>2</v>
      </c>
      <c r="I27" s="34">
        <v>0</v>
      </c>
      <c r="J27" s="34">
        <v>4</v>
      </c>
      <c r="K27" s="35">
        <v>4</v>
      </c>
      <c r="L27" s="35"/>
      <c r="M27" s="31"/>
      <c r="N27" s="34">
        <v>34.200000000000003</v>
      </c>
      <c r="O27" s="34">
        <v>51.5</v>
      </c>
      <c r="P27" s="34">
        <v>14.3</v>
      </c>
    </row>
    <row r="28" spans="2:19" s="3" customFormat="1" x14ac:dyDescent="0.2">
      <c r="B28" s="30"/>
      <c r="C28" s="34">
        <v>2012</v>
      </c>
      <c r="D28" s="32">
        <v>33623</v>
      </c>
      <c r="E28" s="32">
        <v>11331</v>
      </c>
      <c r="F28" s="32">
        <v>18050</v>
      </c>
      <c r="G28" s="32">
        <v>4233</v>
      </c>
      <c r="H28" s="34">
        <v>1</v>
      </c>
      <c r="I28" s="34">
        <v>4</v>
      </c>
      <c r="J28" s="34">
        <v>1</v>
      </c>
      <c r="K28" s="35">
        <v>3</v>
      </c>
      <c r="L28" s="35"/>
      <c r="M28" s="31"/>
      <c r="N28" s="34">
        <v>33.700000000000003</v>
      </c>
      <c r="O28" s="34">
        <v>53.7</v>
      </c>
      <c r="P28" s="34">
        <v>12.6</v>
      </c>
    </row>
    <row r="29" spans="2:19" s="3" customFormat="1" x14ac:dyDescent="0.2">
      <c r="B29" s="30"/>
      <c r="C29" s="34">
        <v>2013</v>
      </c>
      <c r="D29" s="32">
        <v>33557</v>
      </c>
      <c r="E29" s="32">
        <v>11705</v>
      </c>
      <c r="F29" s="32">
        <v>18399</v>
      </c>
      <c r="G29" s="32">
        <v>3439</v>
      </c>
      <c r="H29" s="34">
        <v>4</v>
      </c>
      <c r="I29" s="34">
        <v>4</v>
      </c>
      <c r="J29" s="34">
        <v>5</v>
      </c>
      <c r="K29" s="35">
        <v>1</v>
      </c>
      <c r="L29" s="35"/>
      <c r="M29" s="31"/>
      <c r="N29" s="34">
        <v>34.9</v>
      </c>
      <c r="O29" s="34">
        <v>54.8</v>
      </c>
      <c r="P29" s="34">
        <v>10.199999999999999</v>
      </c>
    </row>
    <row r="30" spans="2:19" s="3" customFormat="1" x14ac:dyDescent="0.2">
      <c r="B30" s="30"/>
      <c r="C30" s="34">
        <v>2014</v>
      </c>
      <c r="D30" s="32">
        <v>31445</v>
      </c>
      <c r="E30" s="32">
        <v>11172</v>
      </c>
      <c r="F30" s="32">
        <v>17172</v>
      </c>
      <c r="G30" s="32">
        <v>3068</v>
      </c>
      <c r="H30" s="34">
        <v>13</v>
      </c>
      <c r="I30" s="34">
        <v>5</v>
      </c>
      <c r="J30" s="34">
        <v>2</v>
      </c>
      <c r="K30" s="35">
        <v>13</v>
      </c>
      <c r="L30" s="35"/>
      <c r="M30" s="31"/>
      <c r="N30" s="34">
        <v>35.5</v>
      </c>
      <c r="O30" s="34">
        <v>54.6</v>
      </c>
      <c r="P30" s="34">
        <v>9.8000000000000007</v>
      </c>
    </row>
    <row r="31" spans="2:19" s="3" customFormat="1" x14ac:dyDescent="0.2">
      <c r="B31" s="30"/>
      <c r="C31" s="34">
        <v>2015</v>
      </c>
      <c r="D31" s="32">
        <v>29779</v>
      </c>
      <c r="E31" s="32">
        <v>11082</v>
      </c>
      <c r="F31" s="32">
        <v>16032</v>
      </c>
      <c r="G31" s="32">
        <v>2630</v>
      </c>
      <c r="H31" s="34">
        <v>9</v>
      </c>
      <c r="I31" s="34">
        <v>8</v>
      </c>
      <c r="J31" s="34">
        <v>8</v>
      </c>
      <c r="K31" s="35">
        <v>10</v>
      </c>
      <c r="L31" s="35"/>
      <c r="M31" s="31"/>
      <c r="N31" s="34">
        <v>37.200000000000003</v>
      </c>
      <c r="O31" s="34">
        <v>53.8</v>
      </c>
      <c r="P31" s="34">
        <v>8.8000000000000007</v>
      </c>
    </row>
    <row r="32" spans="2:19" s="3" customFormat="1" x14ac:dyDescent="0.2">
      <c r="B32" s="30"/>
      <c r="C32" s="34">
        <v>2016</v>
      </c>
      <c r="D32" s="32">
        <v>26620</v>
      </c>
      <c r="E32" s="32">
        <v>10719</v>
      </c>
      <c r="F32" s="32">
        <v>15433</v>
      </c>
      <c r="G32" s="34">
        <v>444</v>
      </c>
      <c r="H32" s="34">
        <v>7</v>
      </c>
      <c r="I32" s="34">
        <v>8</v>
      </c>
      <c r="J32" s="34">
        <v>1</v>
      </c>
      <c r="K32" s="35">
        <v>8</v>
      </c>
      <c r="L32" s="35"/>
      <c r="M32" s="31"/>
      <c r="N32" s="34">
        <v>40.299999999999997</v>
      </c>
      <c r="O32" s="34">
        <v>58</v>
      </c>
      <c r="P32" s="34">
        <v>1.7</v>
      </c>
    </row>
    <row r="33" spans="2:16" s="3" customFormat="1" x14ac:dyDescent="0.2">
      <c r="B33" s="30"/>
      <c r="C33" s="34">
        <v>2017</v>
      </c>
      <c r="D33" s="32">
        <v>25333</v>
      </c>
      <c r="E33" s="32">
        <v>10282</v>
      </c>
      <c r="F33" s="32">
        <v>14831</v>
      </c>
      <c r="G33" s="34">
        <v>189</v>
      </c>
      <c r="H33" s="34">
        <v>14</v>
      </c>
      <c r="I33" s="34">
        <v>10</v>
      </c>
      <c r="J33" s="34">
        <v>3</v>
      </c>
      <c r="K33" s="35">
        <v>4</v>
      </c>
      <c r="L33" s="35"/>
      <c r="M33" s="31"/>
      <c r="N33" s="34"/>
      <c r="O33" s="34"/>
      <c r="P33" s="34"/>
    </row>
    <row r="34" spans="2:16" s="3" customFormat="1" x14ac:dyDescent="0.2">
      <c r="B34" s="30"/>
      <c r="C34" s="34">
        <v>2018</v>
      </c>
      <c r="D34" s="32">
        <v>22966</v>
      </c>
      <c r="E34" s="32">
        <v>9545</v>
      </c>
      <c r="F34" s="32">
        <v>13385</v>
      </c>
      <c r="G34" s="34">
        <v>7</v>
      </c>
      <c r="H34" s="34">
        <v>11</v>
      </c>
      <c r="I34" s="34">
        <v>8</v>
      </c>
      <c r="J34" s="34">
        <v>4</v>
      </c>
      <c r="K34" s="35">
        <v>6</v>
      </c>
      <c r="L34" s="35"/>
      <c r="M34" s="31"/>
      <c r="N34" s="33"/>
      <c r="O34" s="33"/>
      <c r="P34" s="33"/>
    </row>
    <row r="35" spans="2:16" s="3" customFormat="1" x14ac:dyDescent="0.2">
      <c r="B35" s="30"/>
      <c r="C35" s="34">
        <v>2019</v>
      </c>
      <c r="D35" s="32">
        <v>22708</v>
      </c>
      <c r="E35" s="32">
        <v>9214</v>
      </c>
      <c r="F35" s="32">
        <v>13452</v>
      </c>
      <c r="G35" s="34">
        <v>3</v>
      </c>
      <c r="H35" s="34">
        <v>11</v>
      </c>
      <c r="I35" s="34">
        <v>19</v>
      </c>
      <c r="J35" s="34">
        <v>4</v>
      </c>
      <c r="K35" s="35">
        <v>5</v>
      </c>
      <c r="L35" s="35"/>
      <c r="M35" s="31"/>
      <c r="N35" s="33"/>
      <c r="O35" s="33"/>
      <c r="P35" s="33"/>
    </row>
    <row r="36" spans="2:16" s="3" customFormat="1" x14ac:dyDescent="0.2">
      <c r="B36" s="30"/>
      <c r="C36" s="34">
        <v>2020</v>
      </c>
      <c r="D36" s="32">
        <v>11762</v>
      </c>
      <c r="E36" s="32">
        <v>4901</v>
      </c>
      <c r="F36" s="32">
        <v>6773</v>
      </c>
      <c r="G36" s="34">
        <v>69</v>
      </c>
      <c r="H36" s="34">
        <v>5</v>
      </c>
      <c r="I36" s="34">
        <v>4</v>
      </c>
      <c r="J36" s="34">
        <v>3</v>
      </c>
      <c r="K36" s="35">
        <v>7</v>
      </c>
      <c r="L36" s="35"/>
      <c r="M36" s="31"/>
      <c r="N36" s="33"/>
      <c r="O36" s="33"/>
      <c r="P36" s="33"/>
    </row>
    <row r="37" spans="2:16" s="3" customFormat="1" ht="25.5" x14ac:dyDescent="0.2">
      <c r="B37" s="30"/>
      <c r="C37" s="34" t="s">
        <v>5</v>
      </c>
      <c r="D37" s="34" t="s">
        <v>29</v>
      </c>
      <c r="E37" s="34" t="s">
        <v>30</v>
      </c>
      <c r="F37" s="34" t="s">
        <v>31</v>
      </c>
      <c r="G37" s="34" t="s">
        <v>32</v>
      </c>
      <c r="H37" s="34" t="s">
        <v>30</v>
      </c>
      <c r="I37" s="34" t="s">
        <v>31</v>
      </c>
      <c r="J37" s="34" t="s">
        <v>33</v>
      </c>
      <c r="K37" s="35" t="s">
        <v>34</v>
      </c>
      <c r="L37" s="35"/>
      <c r="M37" s="59"/>
      <c r="N37" s="59"/>
      <c r="O37" s="59"/>
      <c r="P37" s="59"/>
    </row>
    <row r="38" spans="2:16" s="3" customFormat="1" x14ac:dyDescent="0.2">
      <c r="B38" s="30"/>
      <c r="C38" s="59" t="s">
        <v>9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2:16" s="3" customFormat="1" x14ac:dyDescent="0.2">
      <c r="B39" s="30"/>
      <c r="C39" s="34">
        <v>2015</v>
      </c>
      <c r="D39" s="59">
        <v>1131</v>
      </c>
      <c r="E39" s="59"/>
      <c r="F39" s="59"/>
      <c r="G39" s="59">
        <v>1102</v>
      </c>
      <c r="H39" s="59"/>
      <c r="I39" s="59"/>
      <c r="J39" s="59">
        <v>12</v>
      </c>
      <c r="K39" s="60">
        <v>17</v>
      </c>
      <c r="L39" s="60"/>
      <c r="M39" s="59"/>
      <c r="N39" s="59"/>
      <c r="O39" s="59"/>
      <c r="P39" s="59"/>
    </row>
    <row r="40" spans="2:16" s="3" customFormat="1" x14ac:dyDescent="0.2">
      <c r="B40" s="30"/>
      <c r="C40" s="34">
        <v>2016</v>
      </c>
      <c r="D40" s="59">
        <v>5067</v>
      </c>
      <c r="E40" s="59"/>
      <c r="F40" s="59"/>
      <c r="G40" s="59">
        <v>4968</v>
      </c>
      <c r="H40" s="59"/>
      <c r="I40" s="59"/>
      <c r="J40" s="59">
        <v>30</v>
      </c>
      <c r="K40" s="60">
        <v>69</v>
      </c>
      <c r="L40" s="60"/>
      <c r="M40" s="59"/>
      <c r="N40" s="59"/>
      <c r="O40" s="59"/>
      <c r="P40" s="59"/>
    </row>
    <row r="41" spans="2:16" s="3" customFormat="1" x14ac:dyDescent="0.2">
      <c r="B41" s="30"/>
      <c r="C41" s="34">
        <v>2017</v>
      </c>
      <c r="D41" s="59">
        <v>3895</v>
      </c>
      <c r="E41" s="59"/>
      <c r="F41" s="59"/>
      <c r="G41" s="59">
        <v>3821</v>
      </c>
      <c r="H41" s="59"/>
      <c r="I41" s="59"/>
      <c r="J41" s="59">
        <v>25</v>
      </c>
      <c r="K41" s="60">
        <v>49</v>
      </c>
      <c r="L41" s="60"/>
      <c r="M41" s="59"/>
      <c r="N41" s="59"/>
      <c r="O41" s="59"/>
      <c r="P41" s="59"/>
    </row>
    <row r="42" spans="2:16" s="3" customFormat="1" x14ac:dyDescent="0.2">
      <c r="B42" s="30"/>
      <c r="C42" s="34">
        <v>2018</v>
      </c>
      <c r="D42" s="59">
        <v>3648</v>
      </c>
      <c r="E42" s="59"/>
      <c r="F42" s="59"/>
      <c r="G42" s="59">
        <v>3576</v>
      </c>
      <c r="H42" s="59"/>
      <c r="I42" s="59"/>
      <c r="J42" s="59">
        <v>34</v>
      </c>
      <c r="K42" s="60">
        <v>38</v>
      </c>
      <c r="L42" s="60"/>
      <c r="M42" s="59"/>
      <c r="N42" s="59"/>
      <c r="O42" s="59"/>
      <c r="P42" s="59"/>
    </row>
    <row r="43" spans="2:16" s="3" customFormat="1" x14ac:dyDescent="0.2">
      <c r="B43" s="30"/>
      <c r="C43" s="34">
        <v>2019</v>
      </c>
      <c r="D43" s="59">
        <v>3631</v>
      </c>
      <c r="E43" s="59"/>
      <c r="F43" s="59"/>
      <c r="G43" s="59">
        <v>3576</v>
      </c>
      <c r="H43" s="59"/>
      <c r="I43" s="59"/>
      <c r="J43" s="59">
        <v>27</v>
      </c>
      <c r="K43" s="60">
        <v>28</v>
      </c>
      <c r="L43" s="60"/>
      <c r="M43" s="59"/>
      <c r="N43" s="59"/>
      <c r="O43" s="59"/>
      <c r="P43" s="59"/>
    </row>
    <row r="44" spans="2:16" s="3" customFormat="1" x14ac:dyDescent="0.2">
      <c r="B44" s="30"/>
      <c r="C44" s="34">
        <v>2020</v>
      </c>
      <c r="D44" s="59">
        <f>+G44+J44+K44</f>
        <v>2517</v>
      </c>
      <c r="E44" s="59"/>
      <c r="F44" s="59"/>
      <c r="G44" s="59">
        <v>2429</v>
      </c>
      <c r="H44" s="59"/>
      <c r="I44" s="59"/>
      <c r="J44" s="59">
        <v>23</v>
      </c>
      <c r="K44" s="60">
        <v>65</v>
      </c>
      <c r="L44" s="60"/>
      <c r="M44" s="59"/>
      <c r="N44" s="59"/>
      <c r="O44" s="59"/>
      <c r="P44" s="59"/>
    </row>
    <row r="45" spans="2:16" s="3" customFormat="1" x14ac:dyDescent="0.2">
      <c r="B45" s="30"/>
      <c r="C45" s="34" t="s">
        <v>36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2:16" s="3" customFormat="1" x14ac:dyDescent="0.2">
      <c r="B46" s="30"/>
      <c r="C46" s="34">
        <v>2015</v>
      </c>
      <c r="D46" s="62">
        <f t="shared" ref="D46:K51" si="6">+D31+D39</f>
        <v>30910</v>
      </c>
      <c r="E46" s="62">
        <f t="shared" si="6"/>
        <v>11082</v>
      </c>
      <c r="F46" s="62">
        <f t="shared" si="6"/>
        <v>16032</v>
      </c>
      <c r="G46" s="63">
        <f t="shared" si="6"/>
        <v>3732</v>
      </c>
      <c r="H46" s="63">
        <f t="shared" si="6"/>
        <v>9</v>
      </c>
      <c r="I46" s="63">
        <f t="shared" si="6"/>
        <v>8</v>
      </c>
      <c r="J46" s="63">
        <f t="shared" si="6"/>
        <v>20</v>
      </c>
      <c r="K46" s="64">
        <f t="shared" si="6"/>
        <v>27</v>
      </c>
      <c r="L46" s="64"/>
      <c r="M46" s="65"/>
      <c r="N46" s="65"/>
      <c r="O46" s="65"/>
      <c r="P46" s="65"/>
    </row>
    <row r="47" spans="2:16" s="3" customFormat="1" x14ac:dyDescent="0.2">
      <c r="B47" s="30"/>
      <c r="C47" s="34">
        <v>2016</v>
      </c>
      <c r="D47" s="62">
        <f t="shared" si="6"/>
        <v>31687</v>
      </c>
      <c r="E47" s="62">
        <f t="shared" si="6"/>
        <v>10719</v>
      </c>
      <c r="F47" s="62">
        <f t="shared" si="6"/>
        <v>15433</v>
      </c>
      <c r="G47" s="63">
        <f t="shared" si="6"/>
        <v>5412</v>
      </c>
      <c r="H47" s="63">
        <f t="shared" si="6"/>
        <v>7</v>
      </c>
      <c r="I47" s="63">
        <f t="shared" si="6"/>
        <v>8</v>
      </c>
      <c r="J47" s="63">
        <f t="shared" si="6"/>
        <v>31</v>
      </c>
      <c r="K47" s="64">
        <f t="shared" si="6"/>
        <v>77</v>
      </c>
      <c r="L47" s="64"/>
      <c r="M47" s="65"/>
      <c r="N47" s="65"/>
      <c r="O47" s="65"/>
      <c r="P47" s="65"/>
    </row>
    <row r="48" spans="2:16" s="3" customFormat="1" x14ac:dyDescent="0.2">
      <c r="B48" s="30"/>
      <c r="C48" s="34">
        <v>2017</v>
      </c>
      <c r="D48" s="62">
        <f t="shared" si="6"/>
        <v>29228</v>
      </c>
      <c r="E48" s="62">
        <f t="shared" si="6"/>
        <v>10282</v>
      </c>
      <c r="F48" s="62">
        <f t="shared" si="6"/>
        <v>14831</v>
      </c>
      <c r="G48" s="63">
        <f t="shared" si="6"/>
        <v>4010</v>
      </c>
      <c r="H48" s="63">
        <f t="shared" si="6"/>
        <v>14</v>
      </c>
      <c r="I48" s="63">
        <f t="shared" si="6"/>
        <v>10</v>
      </c>
      <c r="J48" s="63">
        <f t="shared" si="6"/>
        <v>28</v>
      </c>
      <c r="K48" s="64">
        <f t="shared" si="6"/>
        <v>53</v>
      </c>
      <c r="L48" s="64"/>
      <c r="M48" s="65"/>
      <c r="N48" s="65"/>
      <c r="O48" s="65"/>
      <c r="P48" s="65"/>
    </row>
    <row r="49" spans="2:16" s="3" customFormat="1" x14ac:dyDescent="0.2">
      <c r="B49" s="30"/>
      <c r="C49" s="34">
        <v>2018</v>
      </c>
      <c r="D49" s="62">
        <f t="shared" si="6"/>
        <v>26614</v>
      </c>
      <c r="E49" s="62">
        <f t="shared" si="6"/>
        <v>9545</v>
      </c>
      <c r="F49" s="62">
        <f t="shared" si="6"/>
        <v>13385</v>
      </c>
      <c r="G49" s="63">
        <f t="shared" si="6"/>
        <v>3583</v>
      </c>
      <c r="H49" s="63">
        <f t="shared" si="6"/>
        <v>11</v>
      </c>
      <c r="I49" s="63">
        <f t="shared" si="6"/>
        <v>8</v>
      </c>
      <c r="J49" s="63">
        <f t="shared" si="6"/>
        <v>38</v>
      </c>
      <c r="K49" s="64">
        <f>+K42+K34</f>
        <v>44</v>
      </c>
      <c r="L49" s="64"/>
      <c r="M49" s="65"/>
      <c r="N49" s="65"/>
      <c r="O49" s="65"/>
      <c r="P49" s="65"/>
    </row>
    <row r="50" spans="2:16" s="3" customFormat="1" x14ac:dyDescent="0.2">
      <c r="B50" s="30"/>
      <c r="C50" s="61">
        <v>2019</v>
      </c>
      <c r="D50" s="62">
        <f>+D43+D35</f>
        <v>26339</v>
      </c>
      <c r="E50" s="62">
        <f t="shared" si="6"/>
        <v>9214</v>
      </c>
      <c r="F50" s="62">
        <f t="shared" si="6"/>
        <v>13452</v>
      </c>
      <c r="G50" s="63">
        <f t="shared" si="6"/>
        <v>3579</v>
      </c>
      <c r="H50" s="63">
        <f t="shared" si="6"/>
        <v>11</v>
      </c>
      <c r="I50" s="63">
        <f t="shared" si="6"/>
        <v>19</v>
      </c>
      <c r="J50" s="63">
        <f t="shared" si="6"/>
        <v>31</v>
      </c>
      <c r="K50" s="64">
        <f>+K43+K35</f>
        <v>33</v>
      </c>
      <c r="L50" s="64"/>
      <c r="M50" s="65"/>
      <c r="N50" s="65"/>
      <c r="O50" s="65"/>
      <c r="P50" s="65"/>
    </row>
    <row r="51" spans="2:16" s="3" customFormat="1" x14ac:dyDescent="0.2">
      <c r="B51" s="30"/>
      <c r="C51" s="61">
        <v>2020</v>
      </c>
      <c r="D51" s="62">
        <f>+D44+D36</f>
        <v>14279</v>
      </c>
      <c r="E51" s="62">
        <f t="shared" si="6"/>
        <v>4901</v>
      </c>
      <c r="F51" s="62">
        <f t="shared" si="6"/>
        <v>6773</v>
      </c>
      <c r="G51" s="63">
        <f t="shared" si="6"/>
        <v>2498</v>
      </c>
      <c r="H51" s="63">
        <f t="shared" si="6"/>
        <v>5</v>
      </c>
      <c r="I51" s="63">
        <f t="shared" si="6"/>
        <v>4</v>
      </c>
      <c r="J51" s="63">
        <f t="shared" si="6"/>
        <v>26</v>
      </c>
      <c r="K51" s="64">
        <f>+K44+K36</f>
        <v>72</v>
      </c>
      <c r="L51" s="64"/>
      <c r="M51" s="65"/>
      <c r="N51" s="65"/>
      <c r="O51" s="65"/>
      <c r="P51" s="65"/>
    </row>
    <row r="52" spans="2:16" s="3" customFormat="1" x14ac:dyDescent="0.2"/>
  </sheetData>
  <mergeCells count="44">
    <mergeCell ref="C23:D23"/>
    <mergeCell ref="E23:G23"/>
    <mergeCell ref="H23:L23"/>
    <mergeCell ref="N22:P22"/>
    <mergeCell ref="B2:B3"/>
    <mergeCell ref="D2:I2"/>
    <mergeCell ref="D3:I3"/>
    <mergeCell ref="B7:B8"/>
    <mergeCell ref="C7:C8"/>
    <mergeCell ref="D7:F7"/>
    <mergeCell ref="G7:J7"/>
    <mergeCell ref="C5:I5"/>
    <mergeCell ref="B19:E19"/>
    <mergeCell ref="F19:I19"/>
    <mergeCell ref="B20:E20"/>
    <mergeCell ref="F20:I20"/>
    <mergeCell ref="C22:L22"/>
    <mergeCell ref="N23:P23"/>
    <mergeCell ref="K24:L24"/>
    <mergeCell ref="K37:L37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25:L25"/>
    <mergeCell ref="K51:L51"/>
    <mergeCell ref="K39:L39"/>
    <mergeCell ref="K40:L40"/>
    <mergeCell ref="K41:L41"/>
    <mergeCell ref="K42:L42"/>
    <mergeCell ref="K43:L43"/>
    <mergeCell ref="K44:L44"/>
    <mergeCell ref="K46:L46"/>
    <mergeCell ref="K47:L47"/>
    <mergeCell ref="K48:L48"/>
    <mergeCell ref="K49:L49"/>
    <mergeCell ref="K50:L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3.2 JCyF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2022-06-13T21:42:45Z</dcterms:created>
  <dcterms:modified xsi:type="dcterms:W3CDTF">2022-06-16T19:31:48Z</dcterms:modified>
</cp:coreProperties>
</file>