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4. JUSTICIA PENAL\"/>
    </mc:Choice>
  </mc:AlternateContent>
  <bookViews>
    <workbookView xWindow="0" yWindow="0" windowWidth="28800" windowHeight="12300"/>
  </bookViews>
  <sheets>
    <sheet name="4.5 JP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C13" i="2"/>
  <c r="G12" i="2"/>
  <c r="F12" i="2" s="1"/>
  <c r="G11" i="2"/>
  <c r="D11" i="2" s="1"/>
  <c r="G10" i="2"/>
  <c r="F10" i="2" s="1"/>
  <c r="G9" i="2"/>
  <c r="D10" i="2" l="1"/>
  <c r="G13" i="2"/>
  <c r="F13" i="2" s="1"/>
  <c r="D12" i="2"/>
  <c r="D9" i="2"/>
  <c r="F9" i="2"/>
  <c r="F11" i="2"/>
  <c r="K13" i="2" l="1"/>
  <c r="L13" i="2"/>
  <c r="D13" i="2"/>
  <c r="J13" i="2"/>
  <c r="M13" i="2"/>
</calcChain>
</file>

<file path=xl/sharedStrings.xml><?xml version="1.0" encoding="utf-8"?>
<sst xmlns="http://schemas.openxmlformats.org/spreadsheetml/2006/main" count="24" uniqueCount="19">
  <si>
    <t>Tipo de indicador</t>
  </si>
  <si>
    <t>Nombre del indicador</t>
  </si>
  <si>
    <t>Proceso</t>
  </si>
  <si>
    <t>Número y distribución porcentual del estado psicofísico en que se encontraban las personas que recibieron vinculación a proceso al momento en el que supuestamente cometieron conductas delictivas, según sexo</t>
  </si>
  <si>
    <t>Estado Psicofísico</t>
  </si>
  <si>
    <t>Hombres</t>
  </si>
  <si>
    <t>%</t>
  </si>
  <si>
    <t>Mujeres</t>
  </si>
  <si>
    <t xml:space="preserve">Total </t>
  </si>
  <si>
    <t>En pleno uso de sus facultades</t>
  </si>
  <si>
    <t>Otro*</t>
  </si>
  <si>
    <t>Drogadicción</t>
  </si>
  <si>
    <t>Total</t>
  </si>
  <si>
    <t>Ebriedad</t>
  </si>
  <si>
    <t>Metadato</t>
  </si>
  <si>
    <t>Fórmula</t>
  </si>
  <si>
    <t>Número y distribución porcentual del estado psicofísico en que se encontraban las personas que recibieron vinculación a proceso al momento en el que supuestamente cometieron conductas delictivas según sexo, 2022</t>
  </si>
  <si>
    <r>
      <t xml:space="preserve">
</t>
    </r>
    <r>
      <rPr>
        <b/>
        <sz val="8"/>
        <color rgb="FF874171"/>
        <rFont val="Tahoma"/>
        <family val="2"/>
      </rPr>
      <t>Donde:</t>
    </r>
    <r>
      <rPr>
        <sz val="8"/>
        <color theme="1"/>
        <rFont val="Tahoma"/>
        <family val="2"/>
      </rPr>
      <t xml:space="preserve">
</t>
    </r>
    <r>
      <rPr>
        <b/>
        <sz val="8"/>
        <color rgb="FF874171"/>
        <rFont val="Tahoma"/>
        <family val="2"/>
      </rPr>
      <t xml:space="preserve">%Pf </t>
    </r>
    <r>
      <rPr>
        <sz val="8"/>
        <color theme="1"/>
        <rFont val="Tahoma"/>
        <family val="2"/>
      </rPr>
      <t xml:space="preserve">= Porcentaje de personas que recibieron vinculación a proceso según el estado psicofísico en que se encontraban al supuestamente haber cometido un delito.
</t>
    </r>
    <r>
      <rPr>
        <b/>
        <sz val="8"/>
        <color rgb="FF874171"/>
        <rFont val="Tahoma"/>
        <family val="2"/>
      </rPr>
      <t>Te</t>
    </r>
    <r>
      <rPr>
        <sz val="8"/>
        <color theme="1"/>
        <rFont val="Tahoma"/>
        <family val="2"/>
      </rPr>
      <t xml:space="preserve"> = Número total de personas que recibieron vinculación a proceso según estado psicofísico.</t>
    </r>
  </si>
  <si>
    <r>
      <rPr>
        <b/>
        <sz val="8"/>
        <color rgb="FF691C32"/>
        <rFont val="Tahoma"/>
        <family val="2"/>
      </rPr>
      <t>Fuente:</t>
    </r>
    <r>
      <rPr>
        <b/>
        <sz val="8"/>
        <color rgb="FF874171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Dirección de Estadística de la Presidencia, con información de las Unidades de Gestión Judicial [materia Penal Oral], todas del TSJCDMX.
</t>
    </r>
    <r>
      <rPr>
        <b/>
        <sz val="8"/>
        <color rgb="FF691C32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Personas que recibieron vinculación a proceso.
</t>
    </r>
    <r>
      <rPr>
        <b/>
        <sz val="8"/>
        <color rgb="FF691C32"/>
        <rFont val="Tahoma"/>
        <family val="2"/>
      </rPr>
      <t>Desagregación:</t>
    </r>
    <r>
      <rPr>
        <sz val="8"/>
        <color theme="1"/>
        <rFont val="Tahoma"/>
        <family val="2"/>
      </rPr>
      <t xml:space="preserve"> Estado psicofísico en que se encontraban las personas procesadas al momento en el que supuestamente cometieron conductas delictivas y sexo.
</t>
    </r>
    <r>
      <rPr>
        <b/>
        <sz val="8"/>
        <color rgb="FF691C32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2022.
</t>
    </r>
    <r>
      <rPr>
        <b/>
        <sz val="8"/>
        <color rgb="FF691C32"/>
        <rFont val="Tahoma"/>
        <family val="2"/>
      </rPr>
      <t>Notas:</t>
    </r>
    <r>
      <rPr>
        <sz val="8"/>
        <color theme="1"/>
        <rFont val="Tahoma"/>
        <family val="2"/>
      </rPr>
      <t xml:space="preserve"> Se consideran las personas imputadas que llegaron a audiencia inicial y que recibieron vinculación a proceso. Para la construcción de este indicador se consideró el 24.1% de los casos en los cuales se contó con la información.
*Casos en los que las personas procesadas se encontraban en estado tanto de ebriedad como de drogadicción.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</si>
</sst>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rgb="FF691C32"/>
      <name val="Tahoma"/>
      <family val="2"/>
    </font>
    <font>
      <sz val="10"/>
      <color rgb="FF691C32"/>
      <name val="Tahoma"/>
      <family val="2"/>
    </font>
    <font>
      <b/>
      <sz val="10"/>
      <color rgb="FFDDC9A3"/>
      <name val="Tahoma"/>
      <family val="2"/>
    </font>
    <font>
      <sz val="10"/>
      <color theme="1"/>
      <name val="Tahoma"/>
      <family val="2"/>
    </font>
    <font>
      <sz val="10"/>
      <color theme="0" tint="-4.9989318521683403E-2"/>
      <name val="Tahoma"/>
      <family val="2"/>
    </font>
    <font>
      <sz val="11"/>
      <color theme="0" tint="-4.9989318521683403E-2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</font>
    <font>
      <sz val="10"/>
      <color rgb="FF6A1837"/>
      <name val="Tahoma"/>
      <family val="2"/>
    </font>
    <font>
      <b/>
      <sz val="8"/>
      <color rgb="FF874171"/>
      <name val="Tahoma"/>
      <family val="2"/>
    </font>
    <font>
      <b/>
      <sz val="8"/>
      <color rgb="FF691C3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691C32"/>
      </top>
      <bottom/>
      <diagonal/>
    </border>
    <border>
      <left/>
      <right/>
      <top style="thick">
        <color rgb="FF691C32"/>
      </top>
      <bottom style="thick">
        <color rgb="FF691C3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  <border>
      <left style="medium">
        <color rgb="FF541C38"/>
      </left>
      <right/>
      <top/>
      <bottom style="medium">
        <color rgb="FF541C38"/>
      </bottom>
      <diagonal/>
    </border>
    <border>
      <left/>
      <right/>
      <top/>
      <bottom style="medium">
        <color rgb="FF541C38"/>
      </bottom>
      <diagonal/>
    </border>
    <border>
      <left/>
      <right style="medium">
        <color rgb="FF541C38"/>
      </right>
      <top/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0" fontId="3" fillId="0" borderId="0" xfId="1" applyNumberFormat="1" applyFont="1"/>
    <xf numFmtId="0" fontId="12" fillId="0" borderId="0" xfId="0" applyFont="1" applyFill="1" applyBorder="1" applyAlignment="1">
      <alignment vertical="center"/>
    </xf>
    <xf numFmtId="165" fontId="3" fillId="0" borderId="0" xfId="0" applyNumberFormat="1" applyFont="1"/>
    <xf numFmtId="0" fontId="15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3" fontId="11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5" fontId="3" fillId="0" borderId="0" xfId="1" applyNumberFormat="1" applyFont="1"/>
    <xf numFmtId="0" fontId="18" fillId="5" borderId="0" xfId="0" applyFont="1" applyFill="1" applyAlignment="1">
      <alignment vertical="center"/>
    </xf>
    <xf numFmtId="3" fontId="18" fillId="5" borderId="0" xfId="0" applyNumberFormat="1" applyFont="1" applyFill="1" applyAlignment="1">
      <alignment horizontal="center" vertical="center"/>
    </xf>
    <xf numFmtId="164" fontId="18" fillId="5" borderId="0" xfId="0" applyNumberFormat="1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0" fontId="13" fillId="0" borderId="0" xfId="1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874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541C38"/>
            </a:solidFill>
          </c:spPr>
          <c:dPt>
            <c:idx val="0"/>
            <c:bubble3D val="0"/>
            <c:spPr>
              <a:solidFill>
                <a:srgbClr val="541C3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2A-46BB-BEDF-4D56EAB15029}"/>
              </c:ext>
            </c:extLst>
          </c:dPt>
          <c:dPt>
            <c:idx val="1"/>
            <c:bubble3D val="0"/>
            <c:spPr>
              <a:solidFill>
                <a:srgbClr val="541C3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2A-46BB-BEDF-4D56EAB15029}"/>
              </c:ext>
            </c:extLst>
          </c:dPt>
          <c:dPt>
            <c:idx val="2"/>
            <c:bubble3D val="0"/>
            <c:spPr>
              <a:solidFill>
                <a:srgbClr val="541C3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2A-46BB-BEDF-4D56EAB15029}"/>
              </c:ext>
            </c:extLst>
          </c:dPt>
          <c:dPt>
            <c:idx val="3"/>
            <c:bubble3D val="0"/>
            <c:spPr>
              <a:solidFill>
                <a:srgbClr val="541C3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2A-46BB-BEDF-4D56EAB15029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073A886-170D-4B72-864E-A0B2B2A2BD1F}" type="CATEGORYNAME">
                      <a:rPr lang="en-US" b="1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endParaRPr lang="en-US" b="1" baseline="0">
                      <a:solidFill>
                        <a:schemeClr val="bg1"/>
                      </a:solidFill>
                    </a:endParaRPr>
                  </a:p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fld id="{9DFFDD80-DCD8-43D0-A48D-B50D783EB81C}" type="VALUE">
                      <a:rPr lang="en-US" b="1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62A-46BB-BEDF-4D56EAB15029}"/>
                </c:ext>
              </c:extLst>
            </c:dLbl>
            <c:dLbl>
              <c:idx val="1"/>
              <c:layout>
                <c:manualLayout>
                  <c:x val="-0.15328501187094229"/>
                  <c:y val="-0.117552950405167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541C3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4A85C0F-CE0E-4EF7-8E75-1759EC0D8F3C}" type="CATEGORYNAME">
                      <a:rPr lang="en-US" b="1">
                        <a:solidFill>
                          <a:srgbClr val="541C38"/>
                        </a:solidFill>
                      </a:rPr>
                      <a:pPr>
                        <a:defRPr b="1">
                          <a:solidFill>
                            <a:srgbClr val="541C38"/>
                          </a:solidFill>
                        </a:defRPr>
                      </a:pPr>
                      <a:t>[NOMBRE DE CATEGORÍA]</a:t>
                    </a:fld>
                    <a:endParaRPr lang="en-US" b="1" baseline="0">
                      <a:solidFill>
                        <a:srgbClr val="541C38"/>
                      </a:solidFill>
                    </a:endParaRPr>
                  </a:p>
                  <a:p>
                    <a:pPr>
                      <a:defRPr b="1">
                        <a:solidFill>
                          <a:srgbClr val="541C38"/>
                        </a:solidFill>
                      </a:defRPr>
                    </a:pPr>
                    <a:fld id="{7EF731F5-3880-4D6D-9289-245C611876EC}" type="VALUE">
                      <a:rPr lang="en-US" b="1">
                        <a:solidFill>
                          <a:srgbClr val="541C38"/>
                        </a:solidFill>
                      </a:rPr>
                      <a:pPr>
                        <a:defRPr b="1">
                          <a:solidFill>
                            <a:srgbClr val="541C38"/>
                          </a:solidFill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541C3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62A-46BB-BEDF-4D56EAB15029}"/>
                </c:ext>
              </c:extLst>
            </c:dLbl>
            <c:dLbl>
              <c:idx val="2"/>
              <c:layout>
                <c:manualLayout>
                  <c:x val="-5.3375478784135795E-2"/>
                  <c:y val="-0.1374851134143050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541C3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BCACD9A-06B4-45A1-9823-98AF68A924D8}" type="CATEGORYNAME">
                      <a:rPr lang="en-US" b="1">
                        <a:solidFill>
                          <a:srgbClr val="541C38"/>
                        </a:solidFill>
                      </a:rPr>
                      <a:pPr>
                        <a:defRPr b="1">
                          <a:solidFill>
                            <a:srgbClr val="541C38"/>
                          </a:solidFill>
                        </a:defRPr>
                      </a:pPr>
                      <a:t>[NOMBRE DE CATEGORÍA]</a:t>
                    </a:fld>
                    <a:endParaRPr lang="en-US" b="1" baseline="0">
                      <a:solidFill>
                        <a:srgbClr val="541C38"/>
                      </a:solidFill>
                    </a:endParaRPr>
                  </a:p>
                  <a:p>
                    <a:pPr>
                      <a:defRPr b="1">
                        <a:solidFill>
                          <a:srgbClr val="541C38"/>
                        </a:solidFill>
                      </a:defRPr>
                    </a:pPr>
                    <a:fld id="{888C7322-B0A9-4453-B053-9E0FA9EDC13C}" type="VALUE">
                      <a:rPr lang="en-US" b="1">
                        <a:solidFill>
                          <a:srgbClr val="541C38"/>
                        </a:solidFill>
                      </a:rPr>
                      <a:pPr>
                        <a:defRPr b="1">
                          <a:solidFill>
                            <a:srgbClr val="541C38"/>
                          </a:solidFill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541C3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62A-46BB-BEDF-4D56EAB15029}"/>
                </c:ext>
              </c:extLst>
            </c:dLbl>
            <c:dLbl>
              <c:idx val="3"/>
              <c:layout>
                <c:manualLayout>
                  <c:x val="0.25844020342509816"/>
                  <c:y val="-0.134939328909832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541C3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7EC84B3-DDD3-48E0-85F7-8FCB9D598182}" type="CATEGORYNAME">
                      <a:rPr lang="en-US" b="1">
                        <a:solidFill>
                          <a:srgbClr val="541C38"/>
                        </a:solidFill>
                      </a:rPr>
                      <a:pPr>
                        <a:defRPr b="1">
                          <a:solidFill>
                            <a:srgbClr val="541C38"/>
                          </a:solidFill>
                        </a:defRPr>
                      </a:pPr>
                      <a:t>[NOMBRE DE CATEGORÍA]</a:t>
                    </a:fld>
                    <a:r>
                      <a:rPr lang="en-US" b="1" baseline="0">
                        <a:solidFill>
                          <a:srgbClr val="541C38"/>
                        </a:solidFill>
                      </a:rPr>
                      <a:t>
</a:t>
                    </a:r>
                    <a:fld id="{2436F7F1-EFC7-42D0-BAA9-E36944F72C16}" type="VALUE">
                      <a:rPr lang="en-US" b="1" baseline="0">
                        <a:solidFill>
                          <a:srgbClr val="541C38"/>
                        </a:solidFill>
                      </a:rPr>
                      <a:pPr>
                        <a:defRPr b="1">
                          <a:solidFill>
                            <a:srgbClr val="541C38"/>
                          </a:solidFill>
                        </a:defRPr>
                      </a:pPr>
                      <a:t>[VALOR]</a:t>
                    </a:fld>
                    <a:endParaRPr lang="en-US" b="1" baseline="0">
                      <a:solidFill>
                        <a:srgbClr val="541C38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541C3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62A-46BB-BEDF-4D56EAB150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'4.5 JP'!$J$12:$M$12</c:f>
              <c:strCache>
                <c:ptCount val="4"/>
                <c:pt idx="0">
                  <c:v>En pleno uso de sus facultades</c:v>
                </c:pt>
                <c:pt idx="1">
                  <c:v>Ebriedad</c:v>
                </c:pt>
                <c:pt idx="2">
                  <c:v>Otro*</c:v>
                </c:pt>
                <c:pt idx="3">
                  <c:v>Drogadicción</c:v>
                </c:pt>
              </c:strCache>
            </c:strRef>
          </c:cat>
          <c:val>
            <c:numRef>
              <c:f>'4.5 JP'!$J$13:$M$13</c:f>
              <c:numCache>
                <c:formatCode>0.00%</c:formatCode>
                <c:ptCount val="4"/>
                <c:pt idx="0">
                  <c:v>0.99856767724994033</c:v>
                </c:pt>
                <c:pt idx="1">
                  <c:v>9.5488183337312006E-4</c:v>
                </c:pt>
                <c:pt idx="2">
                  <c:v>2.3872045834328001E-4</c:v>
                </c:pt>
                <c:pt idx="3">
                  <c:v>2.3872045834328001E-4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A-46BB-BEDF-4D56EAB15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1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34</xdr:row>
      <xdr:rowOff>1323975</xdr:rowOff>
    </xdr:from>
    <xdr:to>
      <xdr:col>7</xdr:col>
      <xdr:colOff>701675</xdr:colOff>
      <xdr:row>34</xdr:row>
      <xdr:rowOff>1800225</xdr:rowOff>
    </xdr:to>
    <xdr:sp macro="" textlink="">
      <xdr:nvSpPr>
        <xdr:cNvPr id="2" name="Cuadro de texto 510">
          <a:extLst>
            <a:ext uri="{FF2B5EF4-FFF2-40B4-BE49-F238E27FC236}">
              <a16:creationId xmlns:a16="http://schemas.microsoft.com/office/drawing/2014/main" id="{00000000-0008-0000-A300-000002000000}"/>
            </a:ext>
          </a:extLst>
        </xdr:cNvPr>
        <xdr:cNvSpPr txBox="1"/>
      </xdr:nvSpPr>
      <xdr:spPr>
        <a:xfrm>
          <a:off x="5353050" y="9201150"/>
          <a:ext cx="18923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= Número de personas personas que recibieron vinculación a proceso según estado psicofísico y sexo.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5</xdr:col>
      <xdr:colOff>301625</xdr:colOff>
      <xdr:row>34</xdr:row>
      <xdr:rowOff>85725</xdr:rowOff>
    </xdr:from>
    <xdr:ext cx="1194173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A300-000003000000}"/>
                </a:ext>
              </a:extLst>
            </xdr:cNvPr>
            <xdr:cNvSpPr txBox="1"/>
          </xdr:nvSpPr>
          <xdr:spPr>
            <a:xfrm>
              <a:off x="4378325" y="7962900"/>
              <a:ext cx="119417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𝑃𝑓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𝑃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p>
                            </m:sSubSup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𝑇𝑒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A300-000003000000}"/>
                </a:ext>
              </a:extLst>
            </xdr:cNvPr>
            <xdr:cNvSpPr txBox="1"/>
          </xdr:nvSpPr>
          <xdr:spPr>
            <a:xfrm>
              <a:off x="4378325" y="7962900"/>
              <a:ext cx="119417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%𝑃𝑓=((𝑃_𝑒^𝑠)/𝑇𝑒)∗100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374650</xdr:colOff>
      <xdr:row>34</xdr:row>
      <xdr:rowOff>1355725</xdr:rowOff>
    </xdr:from>
    <xdr:ext cx="18383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A300-000004000000}"/>
                </a:ext>
              </a:extLst>
            </xdr:cNvPr>
            <xdr:cNvSpPr txBox="1"/>
          </xdr:nvSpPr>
          <xdr:spPr>
            <a:xfrm>
              <a:off x="5222875" y="9232900"/>
              <a:ext cx="1838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  <m:sup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𝑠</m:t>
                        </m:r>
                      </m:sup>
                    </m:sSubSup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A300-000004000000}"/>
                </a:ext>
              </a:extLst>
            </xdr:cNvPr>
            <xdr:cNvSpPr txBox="1"/>
          </xdr:nvSpPr>
          <xdr:spPr>
            <a:xfrm>
              <a:off x="5222875" y="9232900"/>
              <a:ext cx="1838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𝑃_𝑒^𝑠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twoCellAnchor>
    <xdr:from>
      <xdr:col>1</xdr:col>
      <xdr:colOff>182880</xdr:colOff>
      <xdr:row>14</xdr:row>
      <xdr:rowOff>3810</xdr:rowOff>
    </xdr:from>
    <xdr:to>
      <xdr:col>6</xdr:col>
      <xdr:colOff>541020</xdr:colOff>
      <xdr:row>29</xdr:row>
      <xdr:rowOff>144780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A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showGridLines="0" tabSelected="1" zoomScaleNormal="100" workbookViewId="0">
      <selection activeCell="J35" sqref="J35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customWidth="1"/>
    <col min="3" max="9" width="12.7109375" style="2" customWidth="1"/>
    <col min="10" max="16384" width="11.5703125" style="2"/>
  </cols>
  <sheetData>
    <row r="2" spans="2:15" ht="19.149999999999999" customHeight="1" thickBot="1" x14ac:dyDescent="0.25">
      <c r="B2" s="1" t="s">
        <v>0</v>
      </c>
      <c r="C2" s="30" t="s">
        <v>1</v>
      </c>
      <c r="D2" s="30"/>
      <c r="E2" s="30"/>
      <c r="F2" s="30"/>
      <c r="G2" s="30"/>
      <c r="H2" s="31"/>
    </row>
    <row r="3" spans="2:15" ht="59.25" customHeight="1" x14ac:dyDescent="0.2">
      <c r="B3" s="3" t="s">
        <v>2</v>
      </c>
      <c r="C3" s="32" t="s">
        <v>3</v>
      </c>
      <c r="D3" s="32"/>
      <c r="E3" s="32"/>
      <c r="F3" s="32"/>
      <c r="G3" s="32"/>
      <c r="H3" s="33"/>
    </row>
    <row r="4" spans="2:15" ht="15" thickBot="1" x14ac:dyDescent="0.25"/>
    <row r="5" spans="2:15" s="4" customFormat="1" ht="45" customHeight="1" thickBot="1" x14ac:dyDescent="0.25">
      <c r="B5" s="34" t="s">
        <v>16</v>
      </c>
      <c r="C5" s="34"/>
      <c r="D5" s="34"/>
      <c r="E5" s="34"/>
      <c r="F5" s="34"/>
      <c r="G5" s="34"/>
      <c r="H5" s="34"/>
    </row>
    <row r="6" spans="2:15" ht="16.899999999999999" customHeight="1" x14ac:dyDescent="0.2"/>
    <row r="7" spans="2:15" s="5" customFormat="1" ht="16.899999999999999" customHeight="1" x14ac:dyDescent="0.25">
      <c r="B7" s="11" t="s">
        <v>4</v>
      </c>
      <c r="C7" s="6" t="s">
        <v>5</v>
      </c>
      <c r="D7" s="6" t="s">
        <v>6</v>
      </c>
      <c r="E7" s="6" t="s">
        <v>7</v>
      </c>
      <c r="F7" s="6" t="s">
        <v>6</v>
      </c>
      <c r="G7" s="12" t="s">
        <v>8</v>
      </c>
    </row>
    <row r="8" spans="2:15" s="5" customFormat="1" ht="4.9000000000000004" customHeight="1" thickBot="1" x14ac:dyDescent="0.3">
      <c r="B8" s="13"/>
      <c r="C8" s="13"/>
      <c r="D8" s="14"/>
      <c r="E8" s="13"/>
      <c r="F8" s="14"/>
      <c r="G8" s="15"/>
    </row>
    <row r="9" spans="2:15" ht="25.5" customHeight="1" thickTop="1" x14ac:dyDescent="0.2">
      <c r="B9" s="16" t="s">
        <v>9</v>
      </c>
      <c r="C9" s="17">
        <v>3370</v>
      </c>
      <c r="D9" s="18">
        <f>+C9/G9*100</f>
        <v>80.564188381544341</v>
      </c>
      <c r="E9" s="17">
        <v>813</v>
      </c>
      <c r="F9" s="18">
        <f>+E9/G9*100</f>
        <v>19.435811618455652</v>
      </c>
      <c r="G9" s="17">
        <f>+E9+C9</f>
        <v>4183</v>
      </c>
      <c r="H9" s="19"/>
    </row>
    <row r="10" spans="2:15" ht="16.899999999999999" customHeight="1" x14ac:dyDescent="0.2">
      <c r="B10" s="20" t="s">
        <v>13</v>
      </c>
      <c r="C10" s="21">
        <v>3</v>
      </c>
      <c r="D10" s="22">
        <f>+C10/G10*100</f>
        <v>75</v>
      </c>
      <c r="E10" s="21">
        <v>1</v>
      </c>
      <c r="F10" s="22">
        <f>+E10/G10*100</f>
        <v>25</v>
      </c>
      <c r="G10" s="21">
        <f>+E10+C10</f>
        <v>4</v>
      </c>
      <c r="H10" s="7"/>
    </row>
    <row r="11" spans="2:15" ht="16.899999999999999" customHeight="1" x14ac:dyDescent="0.2">
      <c r="B11" s="23" t="s">
        <v>10</v>
      </c>
      <c r="C11" s="24">
        <v>1</v>
      </c>
      <c r="D11" s="25">
        <f>+C11/G11*100</f>
        <v>100</v>
      </c>
      <c r="E11" s="24">
        <v>0</v>
      </c>
      <c r="F11" s="25">
        <f>+E11/G11*100</f>
        <v>0</v>
      </c>
      <c r="G11" s="24">
        <f>+E11+C11</f>
        <v>1</v>
      </c>
      <c r="H11" s="7"/>
    </row>
    <row r="12" spans="2:15" ht="16.899999999999999" customHeight="1" thickBot="1" x14ac:dyDescent="0.25">
      <c r="B12" s="20" t="s">
        <v>11</v>
      </c>
      <c r="C12" s="21">
        <v>1</v>
      </c>
      <c r="D12" s="22">
        <f>+C12/G12*100</f>
        <v>100</v>
      </c>
      <c r="E12" s="21">
        <v>0</v>
      </c>
      <c r="F12" s="22">
        <f>+E12/G12*100</f>
        <v>0</v>
      </c>
      <c r="G12" s="21">
        <f>+E12+C12</f>
        <v>1</v>
      </c>
      <c r="H12" s="7"/>
      <c r="J12" s="8" t="s">
        <v>9</v>
      </c>
      <c r="K12" s="8" t="s">
        <v>13</v>
      </c>
      <c r="L12" s="8" t="s">
        <v>10</v>
      </c>
      <c r="M12" s="8" t="s">
        <v>11</v>
      </c>
    </row>
    <row r="13" spans="2:15" ht="16.899999999999999" customHeight="1" thickTop="1" thickBot="1" x14ac:dyDescent="0.25">
      <c r="B13" s="26" t="s">
        <v>12</v>
      </c>
      <c r="C13" s="27">
        <f>SUM(C9:C12)</f>
        <v>3375</v>
      </c>
      <c r="D13" s="28">
        <f>+C13/G13*100</f>
        <v>80.568154690857014</v>
      </c>
      <c r="E13" s="27">
        <f>SUM(E9:E12)</f>
        <v>814</v>
      </c>
      <c r="F13" s="28">
        <f>+E13/G13*100</f>
        <v>19.431845309142997</v>
      </c>
      <c r="G13" s="27">
        <f>SUM(G9:G12)</f>
        <v>4189</v>
      </c>
      <c r="H13" s="9"/>
      <c r="J13" s="29">
        <f>+G9/G13</f>
        <v>0.99856767724994033</v>
      </c>
      <c r="K13" s="29">
        <f>+G10/G13</f>
        <v>9.5488183337312006E-4</v>
      </c>
      <c r="L13" s="29">
        <f>+G11/G13</f>
        <v>2.3872045834328001E-4</v>
      </c>
      <c r="M13" s="29">
        <f>+G12/G13</f>
        <v>2.3872045834328001E-4</v>
      </c>
      <c r="N13" s="19"/>
      <c r="O13" s="19"/>
    </row>
    <row r="14" spans="2:15" ht="16.899999999999999" customHeight="1" thickTop="1" x14ac:dyDescent="0.2"/>
    <row r="15" spans="2:15" ht="16.899999999999999" customHeight="1" x14ac:dyDescent="0.2"/>
    <row r="16" spans="2:15" ht="16.899999999999999" customHeight="1" x14ac:dyDescent="0.2"/>
    <row r="17" ht="16.899999999999999" customHeight="1" x14ac:dyDescent="0.2"/>
    <row r="18" ht="16.899999999999999" customHeight="1" x14ac:dyDescent="0.2"/>
    <row r="19" ht="16.899999999999999" customHeight="1" x14ac:dyDescent="0.2"/>
    <row r="20" ht="16.899999999999999" customHeight="1" x14ac:dyDescent="0.2"/>
    <row r="21" ht="16.899999999999999" customHeight="1" x14ac:dyDescent="0.2"/>
    <row r="22" ht="16.899999999999999" customHeight="1" x14ac:dyDescent="0.2"/>
    <row r="23" ht="16.899999999999999" customHeight="1" x14ac:dyDescent="0.2"/>
    <row r="24" ht="16.899999999999999" customHeight="1" x14ac:dyDescent="0.2"/>
    <row r="25" ht="16.899999999999999" customHeight="1" x14ac:dyDescent="0.2"/>
    <row r="26" ht="16.899999999999999" customHeight="1" x14ac:dyDescent="0.2"/>
    <row r="27" ht="16.899999999999999" customHeight="1" x14ac:dyDescent="0.2"/>
    <row r="28" ht="16.899999999999999" customHeight="1" x14ac:dyDescent="0.2"/>
    <row r="29" ht="16.899999999999999" customHeight="1" x14ac:dyDescent="0.2"/>
    <row r="30" ht="16.899999999999999" customHeight="1" x14ac:dyDescent="0.2"/>
    <row r="31" ht="16.899999999999999" customHeight="1" x14ac:dyDescent="0.2"/>
    <row r="32" ht="16.899999999999999" customHeight="1" x14ac:dyDescent="0.2"/>
    <row r="33" spans="2:8" ht="16.899999999999999" customHeight="1" x14ac:dyDescent="0.2"/>
    <row r="34" spans="2:8" s="10" customFormat="1" ht="19.149999999999999" customHeight="1" x14ac:dyDescent="0.25">
      <c r="B34" s="38" t="s">
        <v>14</v>
      </c>
      <c r="C34" s="38"/>
      <c r="D34" s="38"/>
      <c r="E34" s="38"/>
      <c r="F34" s="35" t="s">
        <v>15</v>
      </c>
      <c r="G34" s="35"/>
      <c r="H34" s="36"/>
    </row>
    <row r="35" spans="2:8" ht="183" customHeight="1" thickBot="1" x14ac:dyDescent="0.25">
      <c r="B35" s="39" t="s">
        <v>18</v>
      </c>
      <c r="C35" s="40"/>
      <c r="D35" s="40"/>
      <c r="E35" s="41"/>
      <c r="F35" s="37" t="s">
        <v>17</v>
      </c>
      <c r="G35" s="37"/>
      <c r="H35" s="37"/>
    </row>
  </sheetData>
  <mergeCells count="7">
    <mergeCell ref="C2:H2"/>
    <mergeCell ref="C3:H3"/>
    <mergeCell ref="B5:H5"/>
    <mergeCell ref="F34:H34"/>
    <mergeCell ref="F35:H35"/>
    <mergeCell ref="B34:E34"/>
    <mergeCell ref="B35:E35"/>
  </mergeCells>
  <pageMargins left="0.7" right="0.7" top="0.75" bottom="0.75" header="0.3" footer="0.3"/>
  <pageSetup orientation="portrait" r:id="rId1"/>
  <ignoredErrors>
    <ignoredError sqref="D13: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4.5 JP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2022-06-14T16:10:24Z</dcterms:created>
  <dcterms:modified xsi:type="dcterms:W3CDTF">2024-02-08T16:55:08Z</dcterms:modified>
</cp:coreProperties>
</file>