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5. VÍCTIMAS DE PROCESOS PENALES\"/>
    </mc:Choice>
  </mc:AlternateContent>
  <bookViews>
    <workbookView xWindow="0" yWindow="0" windowWidth="28800" windowHeight="12300"/>
  </bookViews>
  <sheets>
    <sheet name="5.4 VPP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sdfsd">#REF!</definedName>
    <definedName name="dzxcxzc">#REF!</definedName>
    <definedName name="ENTIDAD">#REF!</definedName>
    <definedName name="eqwe">#REF!</definedName>
    <definedName name="erew">#REF!</definedName>
    <definedName name="FGDF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safdsf">#REF!</definedName>
    <definedName name="sdadsads">#REF!</definedName>
    <definedName name="sdfsdf">#REF!</definedName>
    <definedName name="sdfsdfsdf">#REF!</definedName>
    <definedName name="wqdfasdcfsdadf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M33" i="1"/>
  <c r="L33" i="1"/>
  <c r="K33" i="1"/>
  <c r="J33" i="1"/>
  <c r="I33" i="1"/>
  <c r="H33" i="1"/>
  <c r="G33" i="1"/>
  <c r="F33" i="1"/>
  <c r="E33" i="1"/>
  <c r="D33" i="1"/>
  <c r="P32" i="1"/>
  <c r="O32" i="1"/>
  <c r="Q32" i="1" s="1"/>
  <c r="O31" i="1"/>
  <c r="P31" i="1" s="1"/>
  <c r="P30" i="1"/>
  <c r="O30" i="1"/>
  <c r="Q30" i="1" s="1"/>
  <c r="O29" i="1"/>
  <c r="P29" i="1" s="1"/>
  <c r="P28" i="1"/>
  <c r="O28" i="1"/>
  <c r="Q28" i="1" s="1"/>
  <c r="O27" i="1"/>
  <c r="P27" i="1" s="1"/>
  <c r="P26" i="1"/>
  <c r="O26" i="1"/>
  <c r="Q26" i="1" s="1"/>
  <c r="O25" i="1"/>
  <c r="P25" i="1" s="1"/>
  <c r="P24" i="1"/>
  <c r="O24" i="1"/>
  <c r="Q24" i="1" s="1"/>
  <c r="O23" i="1"/>
  <c r="P23" i="1" s="1"/>
  <c r="P22" i="1"/>
  <c r="O22" i="1"/>
  <c r="Q22" i="1" s="1"/>
  <c r="O21" i="1"/>
  <c r="P21" i="1" s="1"/>
  <c r="P20" i="1"/>
  <c r="O20" i="1"/>
  <c r="Q20" i="1" s="1"/>
  <c r="O19" i="1"/>
  <c r="P19" i="1" s="1"/>
  <c r="P18" i="1"/>
  <c r="O18" i="1"/>
  <c r="Q18" i="1" s="1"/>
  <c r="O17" i="1"/>
  <c r="P17" i="1" s="1"/>
  <c r="P16" i="1"/>
  <c r="O16" i="1"/>
  <c r="Q16" i="1" s="1"/>
  <c r="O15" i="1"/>
  <c r="P15" i="1" s="1"/>
  <c r="P14" i="1"/>
  <c r="O14" i="1"/>
  <c r="Q14" i="1" s="1"/>
  <c r="O13" i="1"/>
  <c r="P13" i="1" s="1"/>
  <c r="P12" i="1"/>
  <c r="O12" i="1"/>
  <c r="Q12" i="1" s="1"/>
  <c r="O11" i="1"/>
  <c r="P11" i="1" s="1"/>
  <c r="P10" i="1"/>
  <c r="O10" i="1"/>
  <c r="O33" i="1" s="1"/>
  <c r="P33" i="1" s="1"/>
  <c r="Q33" i="1" l="1"/>
  <c r="Q11" i="1"/>
  <c r="Q13" i="1"/>
  <c r="Q15" i="1"/>
  <c r="Q17" i="1"/>
  <c r="Q19" i="1"/>
  <c r="Q21" i="1"/>
  <c r="Q23" i="1"/>
  <c r="Q25" i="1"/>
  <c r="Q27" i="1"/>
  <c r="Q29" i="1"/>
  <c r="Q31" i="1"/>
  <c r="Q10" i="1"/>
</calcChain>
</file>

<file path=xl/sharedStrings.xml><?xml version="1.0" encoding="utf-8"?>
<sst xmlns="http://schemas.openxmlformats.org/spreadsheetml/2006/main" count="49" uniqueCount="37">
  <si>
    <t>Tipo de indicador</t>
  </si>
  <si>
    <t>Nombre del indicador</t>
  </si>
  <si>
    <t>Proceso</t>
  </si>
  <si>
    <t>Número y distribución porcentual de presuntos delitos en procesos del Sistema Procesal Penal Acusatorio, en los que estuvieron involucradas mujeres y hombres como víctimas</t>
  </si>
  <si>
    <t>Tipo de delito</t>
  </si>
  <si>
    <t>%</t>
  </si>
  <si>
    <t>Mujeres</t>
  </si>
  <si>
    <t>Hombres</t>
  </si>
  <si>
    <t>Total</t>
  </si>
  <si>
    <t>Feminicidio</t>
  </si>
  <si>
    <t>Otros abusos sexuales</t>
  </si>
  <si>
    <t>Otras violaciones</t>
  </si>
  <si>
    <t>Violación en contra de personas menores de edad</t>
  </si>
  <si>
    <t>Abuso sexual en contra de personas menores de edad</t>
  </si>
  <si>
    <t>Violencia familiar</t>
  </si>
  <si>
    <t>Trata de personas</t>
  </si>
  <si>
    <t>Otros delitos</t>
  </si>
  <si>
    <t>Secuestro</t>
  </si>
  <si>
    <t>Daño a la propiedad</t>
  </si>
  <si>
    <t>Fraude</t>
  </si>
  <si>
    <t>Lesiones</t>
  </si>
  <si>
    <t>Robo a casa habitación</t>
  </si>
  <si>
    <t>Falsedad ante autoridades</t>
  </si>
  <si>
    <t>Robo en transporte público</t>
  </si>
  <si>
    <t>Robo a negocio</t>
  </si>
  <si>
    <t>Otros robos</t>
  </si>
  <si>
    <t>Robo de vehículos o autopartes</t>
  </si>
  <si>
    <t>Homicidio</t>
  </si>
  <si>
    <t>Narcomenudeo</t>
  </si>
  <si>
    <t>Encubrimiento por receptación</t>
  </si>
  <si>
    <t>Asociación delictuosa</t>
  </si>
  <si>
    <t>Metadato</t>
  </si>
  <si>
    <t>Fórmula</t>
  </si>
  <si>
    <r>
      <t xml:space="preserve">
</t>
    </r>
    <r>
      <rPr>
        <b/>
        <sz val="8"/>
        <color rgb="FF691C32"/>
        <rFont val="Tahoma"/>
        <family val="2"/>
      </rPr>
      <t xml:space="preserve">
Donde: </t>
    </r>
    <r>
      <rPr>
        <sz val="8"/>
        <color theme="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 xml:space="preserve">%VD = </t>
    </r>
    <r>
      <rPr>
        <sz val="8"/>
        <color theme="1"/>
        <rFont val="Tahoma"/>
        <family val="2"/>
      </rPr>
      <t xml:space="preserve">Porcentaje de delitos cometidos en los que estuvieron involucrados como víctimas hombres y mujeres. 
</t>
    </r>
    <r>
      <rPr>
        <b/>
        <sz val="8"/>
        <color rgb="FF691C32"/>
        <rFont val="Tahoma"/>
        <family val="2"/>
      </rPr>
      <t>HM =</t>
    </r>
    <r>
      <rPr>
        <sz val="8"/>
        <color theme="1"/>
        <rFont val="Tahoma"/>
        <family val="2"/>
      </rPr>
      <t xml:space="preserve"> Número de delitos por tipo, en los que estuvieron involucrados como víctimas, hombres o mujeres. 
</t>
    </r>
    <r>
      <rPr>
        <b/>
        <sz val="8"/>
        <color rgb="FF691C32"/>
        <rFont val="Tahoma"/>
        <family val="2"/>
      </rPr>
      <t xml:space="preserve">TD = </t>
    </r>
    <r>
      <rPr>
        <sz val="8"/>
        <color theme="1"/>
        <rFont val="Tahoma"/>
        <family val="2"/>
      </rPr>
      <t xml:space="preserve">Total de delitos cometidos por tipo.  
</t>
    </r>
  </si>
  <si>
    <t>Robo a transeúnte</t>
  </si>
  <si>
    <t>Número y distribución porcentual de presuntos delitos en procesos del Sistema Procesal Penal Acusatorio, en los que estuvieron involucradas mujeres y hombres como víctimas, 2019-2022</t>
  </si>
  <si>
    <r>
      <rPr>
        <b/>
        <sz val="8"/>
        <color rgb="FF691C32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las Unidades de Gestión Judicial [materia Penal Oral], todas del TSJCDMX.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Presuntos delitos en los que estuvieron involucradas/os mujeres y hombres como víctimas.
</t>
    </r>
    <r>
      <rPr>
        <b/>
        <sz val="8"/>
        <color rgb="FF691C32"/>
        <rFont val="Tahoma"/>
        <family val="2"/>
      </rPr>
      <t xml:space="preserve">Periodo de reporte: </t>
    </r>
    <r>
      <rPr>
        <sz val="8"/>
        <color theme="1"/>
        <rFont val="Tahoma"/>
        <family val="2"/>
      </rPr>
      <t xml:space="preserve">2019-2022.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</si>
</sst>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0"/>
      <color rgb="FF691C32"/>
      <name val="Tahoma"/>
      <family val="2"/>
    </font>
    <font>
      <b/>
      <sz val="11"/>
      <color indexed="8"/>
      <name val="Tahoma"/>
      <family val="2"/>
    </font>
    <font>
      <b/>
      <sz val="11"/>
      <color rgb="FFEAD5FB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rgb="FF541C38"/>
      </left>
      <right style="medium">
        <color rgb="FF541C38"/>
      </right>
      <top/>
      <bottom style="medium">
        <color rgb="FF541C38"/>
      </bottom>
      <diagonal/>
    </border>
    <border>
      <left/>
      <right style="thin">
        <color theme="0"/>
      </right>
      <top/>
      <bottom/>
      <diagonal/>
    </border>
    <border>
      <left/>
      <right/>
      <top style="thick">
        <color rgb="FF541C38"/>
      </top>
      <bottom style="thick">
        <color rgb="FF541C3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/>
    <xf numFmtId="0" fontId="8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9" fillId="0" borderId="0" xfId="0" applyFont="1"/>
    <xf numFmtId="3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3" fontId="11" fillId="5" borderId="0" xfId="0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0" fontId="12" fillId="0" borderId="8" xfId="0" applyFont="1" applyBorder="1"/>
    <xf numFmtId="0" fontId="8" fillId="0" borderId="8" xfId="0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11" fillId="5" borderId="0" xfId="0" applyFont="1" applyFill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textRotation="90"/>
    </xf>
    <xf numFmtId="0" fontId="7" fillId="3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123825</xdr:colOff>
      <xdr:row>35</xdr:row>
      <xdr:rowOff>203200</xdr:rowOff>
    </xdr:from>
    <xdr:ext cx="1284262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C200-000002000000}"/>
                </a:ext>
              </a:extLst>
            </xdr:cNvPr>
            <xdr:cNvSpPr txBox="1"/>
          </xdr:nvSpPr>
          <xdr:spPr>
            <a:xfrm>
              <a:off x="5048250" y="8918575"/>
              <a:ext cx="128426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𝑉𝐷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𝐻𝑀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𝑇𝐷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C200-000002000000}"/>
                </a:ext>
              </a:extLst>
            </xdr:cNvPr>
            <xdr:cNvSpPr txBox="1"/>
          </xdr:nvSpPr>
          <xdr:spPr>
            <a:xfrm>
              <a:off x="5048250" y="8918575"/>
              <a:ext cx="128426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%𝑉𝐷=(𝐻𝑀/𝑇𝐷)∗100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A2:Q36"/>
  <sheetViews>
    <sheetView showGridLines="0" tabSelected="1" zoomScaleNormal="100" workbookViewId="0">
      <selection activeCell="L5" sqref="L5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17" width="12.7109375" style="2" customWidth="1"/>
    <col min="18" max="16384" width="11.5703125" style="2"/>
  </cols>
  <sheetData>
    <row r="2" spans="1:17" ht="19.149999999999999" customHeight="1" thickBot="1" x14ac:dyDescent="0.25">
      <c r="A2" s="43"/>
      <c r="B2" s="1" t="s">
        <v>0</v>
      </c>
      <c r="C2" s="47" t="s">
        <v>1</v>
      </c>
      <c r="D2" s="48"/>
      <c r="E2" s="48"/>
      <c r="F2" s="48"/>
      <c r="G2" s="48"/>
      <c r="H2" s="48"/>
      <c r="I2" s="48"/>
      <c r="J2" s="3"/>
      <c r="K2" s="3"/>
      <c r="L2" s="4"/>
      <c r="M2" s="4"/>
      <c r="N2" s="4"/>
    </row>
    <row r="3" spans="1:17" ht="49.9" customHeight="1" x14ac:dyDescent="0.2">
      <c r="A3" s="43"/>
      <c r="B3" s="5" t="s">
        <v>2</v>
      </c>
      <c r="C3" s="49" t="s">
        <v>3</v>
      </c>
      <c r="D3" s="50"/>
      <c r="E3" s="50"/>
      <c r="F3" s="50"/>
      <c r="G3" s="50"/>
      <c r="H3" s="50"/>
      <c r="I3" s="50"/>
      <c r="J3" s="6"/>
      <c r="K3" s="6"/>
      <c r="L3" s="7"/>
      <c r="M3" s="7"/>
      <c r="N3" s="7"/>
    </row>
    <row r="4" spans="1:17" ht="14.45" customHeight="1" thickBot="1" x14ac:dyDescent="0.25">
      <c r="J4" s="6"/>
      <c r="K4" s="6"/>
      <c r="L4" s="8"/>
      <c r="M4" s="8"/>
      <c r="N4" s="8"/>
    </row>
    <row r="5" spans="1:17" s="9" customFormat="1" ht="41.25" customHeight="1" thickTop="1" thickBot="1" x14ac:dyDescent="0.25">
      <c r="B5" s="51" t="s">
        <v>35</v>
      </c>
      <c r="C5" s="51"/>
      <c r="D5" s="51"/>
      <c r="E5" s="51"/>
      <c r="F5" s="51"/>
      <c r="G5" s="51"/>
      <c r="H5" s="51"/>
      <c r="I5" s="51"/>
      <c r="J5" s="6"/>
      <c r="K5" s="6"/>
      <c r="L5" s="8"/>
      <c r="M5" s="8"/>
      <c r="N5" s="8"/>
    </row>
    <row r="6" spans="1:17" ht="16.899999999999999" customHeight="1" thickTop="1" x14ac:dyDescent="0.2"/>
    <row r="7" spans="1:17" ht="18" customHeight="1" thickBot="1" x14ac:dyDescent="0.25">
      <c r="B7" s="44" t="s">
        <v>4</v>
      </c>
      <c r="C7" s="45"/>
      <c r="D7" s="46">
        <v>2019</v>
      </c>
      <c r="E7" s="46"/>
      <c r="F7" s="46"/>
      <c r="G7" s="46">
        <v>2020</v>
      </c>
      <c r="H7" s="46"/>
      <c r="I7" s="46"/>
      <c r="J7" s="38">
        <v>2021</v>
      </c>
      <c r="K7" s="39"/>
      <c r="L7" s="40"/>
      <c r="M7" s="41">
        <v>2022</v>
      </c>
      <c r="N7" s="41"/>
      <c r="O7" s="41"/>
      <c r="P7" s="41" t="s">
        <v>5</v>
      </c>
      <c r="Q7" s="41"/>
    </row>
    <row r="8" spans="1:17" ht="18" customHeight="1" x14ac:dyDescent="0.2">
      <c r="B8" s="44"/>
      <c r="C8" s="45"/>
      <c r="D8" s="10" t="s">
        <v>6</v>
      </c>
      <c r="E8" s="11" t="s">
        <v>7</v>
      </c>
      <c r="F8" s="12" t="s">
        <v>8</v>
      </c>
      <c r="G8" s="10" t="s">
        <v>6</v>
      </c>
      <c r="H8" s="11" t="s">
        <v>7</v>
      </c>
      <c r="I8" s="12" t="s">
        <v>8</v>
      </c>
      <c r="J8" s="10" t="s">
        <v>6</v>
      </c>
      <c r="K8" s="11" t="s">
        <v>7</v>
      </c>
      <c r="L8" s="12" t="s">
        <v>8</v>
      </c>
      <c r="M8" s="10" t="s">
        <v>6</v>
      </c>
      <c r="N8" s="11" t="s">
        <v>7</v>
      </c>
      <c r="O8" s="13" t="s">
        <v>8</v>
      </c>
      <c r="P8" s="10" t="s">
        <v>6</v>
      </c>
      <c r="Q8" s="11" t="s">
        <v>7</v>
      </c>
    </row>
    <row r="9" spans="1:17" ht="4.9000000000000004" customHeight="1" thickBot="1" x14ac:dyDescent="0.25">
      <c r="B9" s="15"/>
      <c r="C9" s="15"/>
    </row>
    <row r="10" spans="1:17" ht="18" customHeight="1" thickTop="1" x14ac:dyDescent="0.2">
      <c r="B10" s="42" t="s">
        <v>25</v>
      </c>
      <c r="C10" s="42"/>
      <c r="D10" s="16">
        <v>1302</v>
      </c>
      <c r="E10" s="16">
        <v>3367</v>
      </c>
      <c r="F10" s="16">
        <v>4669</v>
      </c>
      <c r="G10" s="16">
        <v>1100</v>
      </c>
      <c r="H10" s="16">
        <v>2495</v>
      </c>
      <c r="I10" s="16">
        <v>3595</v>
      </c>
      <c r="J10" s="16">
        <v>1092</v>
      </c>
      <c r="K10" s="16">
        <v>1842</v>
      </c>
      <c r="L10" s="16">
        <v>2934</v>
      </c>
      <c r="M10" s="16">
        <v>1639</v>
      </c>
      <c r="N10" s="16">
        <v>2782</v>
      </c>
      <c r="O10" s="16">
        <f>M10+N10</f>
        <v>4421</v>
      </c>
      <c r="P10" s="17">
        <f>(M10/O10)*100</f>
        <v>37.073060393576114</v>
      </c>
      <c r="Q10" s="17">
        <f>(N10/O10)*100</f>
        <v>62.926939606423879</v>
      </c>
    </row>
    <row r="11" spans="1:17" ht="18" customHeight="1" x14ac:dyDescent="0.2">
      <c r="B11" s="28" t="s">
        <v>14</v>
      </c>
      <c r="C11" s="28"/>
      <c r="D11" s="18">
        <v>1382</v>
      </c>
      <c r="E11" s="18">
        <v>291</v>
      </c>
      <c r="F11" s="18">
        <v>1673</v>
      </c>
      <c r="G11" s="18">
        <v>1279</v>
      </c>
      <c r="H11" s="18">
        <v>249</v>
      </c>
      <c r="I11" s="18">
        <v>1528</v>
      </c>
      <c r="J11" s="18">
        <v>1695</v>
      </c>
      <c r="K11" s="18">
        <v>357</v>
      </c>
      <c r="L11" s="18">
        <v>2052</v>
      </c>
      <c r="M11" s="18">
        <v>2172</v>
      </c>
      <c r="N11" s="18">
        <v>488</v>
      </c>
      <c r="O11" s="18">
        <f t="shared" ref="O11:O32" si="0">M11+N11</f>
        <v>2660</v>
      </c>
      <c r="P11" s="19">
        <f t="shared" ref="P11:P32" si="1">(M11/O11)*100</f>
        <v>81.654135338345867</v>
      </c>
      <c r="Q11" s="19">
        <f t="shared" ref="Q11:Q32" si="2">(N11/O11)*100</f>
        <v>18.345864661654137</v>
      </c>
    </row>
    <row r="12" spans="1:17" ht="18" customHeight="1" x14ac:dyDescent="0.2">
      <c r="B12" s="37" t="s">
        <v>34</v>
      </c>
      <c r="C12" s="37"/>
      <c r="D12" s="20">
        <v>1365</v>
      </c>
      <c r="E12" s="20">
        <v>2524</v>
      </c>
      <c r="F12" s="20">
        <v>3889</v>
      </c>
      <c r="G12" s="20">
        <v>1260</v>
      </c>
      <c r="H12" s="20">
        <v>2282</v>
      </c>
      <c r="I12" s="20">
        <v>3542</v>
      </c>
      <c r="J12" s="20">
        <v>1288</v>
      </c>
      <c r="K12" s="20">
        <v>1872</v>
      </c>
      <c r="L12" s="20">
        <v>3160</v>
      </c>
      <c r="M12" s="20">
        <v>1050</v>
      </c>
      <c r="N12" s="20">
        <v>1498</v>
      </c>
      <c r="O12" s="20">
        <f t="shared" si="0"/>
        <v>2548</v>
      </c>
      <c r="P12" s="21">
        <f t="shared" si="1"/>
        <v>41.208791208791204</v>
      </c>
      <c r="Q12" s="21">
        <f t="shared" si="2"/>
        <v>58.791208791208796</v>
      </c>
    </row>
    <row r="13" spans="1:17" ht="30" customHeight="1" x14ac:dyDescent="0.2">
      <c r="B13" s="28" t="s">
        <v>16</v>
      </c>
      <c r="C13" s="28"/>
      <c r="D13" s="18">
        <v>695</v>
      </c>
      <c r="E13" s="18">
        <v>956</v>
      </c>
      <c r="F13" s="18">
        <v>1651</v>
      </c>
      <c r="G13" s="18">
        <v>622</v>
      </c>
      <c r="H13" s="18">
        <v>826</v>
      </c>
      <c r="I13" s="18">
        <v>1448</v>
      </c>
      <c r="J13" s="18">
        <v>771</v>
      </c>
      <c r="K13" s="18">
        <v>757</v>
      </c>
      <c r="L13" s="18">
        <v>1528</v>
      </c>
      <c r="M13" s="18">
        <v>1048</v>
      </c>
      <c r="N13" s="18">
        <v>919</v>
      </c>
      <c r="O13" s="18">
        <f t="shared" si="0"/>
        <v>1967</v>
      </c>
      <c r="P13" s="19">
        <f t="shared" si="1"/>
        <v>53.279105236400618</v>
      </c>
      <c r="Q13" s="19">
        <f t="shared" si="2"/>
        <v>46.720894763599389</v>
      </c>
    </row>
    <row r="14" spans="1:17" ht="30" customHeight="1" x14ac:dyDescent="0.2">
      <c r="B14" s="37" t="s">
        <v>27</v>
      </c>
      <c r="C14" s="37"/>
      <c r="D14" s="20">
        <v>211</v>
      </c>
      <c r="E14" s="20">
        <v>818</v>
      </c>
      <c r="F14" s="20">
        <v>1029</v>
      </c>
      <c r="G14" s="20">
        <v>204</v>
      </c>
      <c r="H14" s="20">
        <v>774</v>
      </c>
      <c r="I14" s="20">
        <v>978</v>
      </c>
      <c r="J14" s="20">
        <v>335</v>
      </c>
      <c r="K14" s="20">
        <v>938</v>
      </c>
      <c r="L14" s="20">
        <v>1273</v>
      </c>
      <c r="M14" s="20">
        <v>351</v>
      </c>
      <c r="N14" s="20">
        <v>753</v>
      </c>
      <c r="O14" s="20">
        <f t="shared" si="0"/>
        <v>1104</v>
      </c>
      <c r="P14" s="21">
        <f t="shared" si="1"/>
        <v>31.793478260869566</v>
      </c>
      <c r="Q14" s="21">
        <f t="shared" si="2"/>
        <v>68.206521739130437</v>
      </c>
    </row>
    <row r="15" spans="1:17" ht="18" customHeight="1" x14ac:dyDescent="0.2">
      <c r="B15" s="28" t="s">
        <v>20</v>
      </c>
      <c r="C15" s="28"/>
      <c r="D15" s="18">
        <v>281</v>
      </c>
      <c r="E15" s="18">
        <v>611</v>
      </c>
      <c r="F15" s="18">
        <v>892</v>
      </c>
      <c r="G15" s="18">
        <v>229</v>
      </c>
      <c r="H15" s="18">
        <v>438</v>
      </c>
      <c r="I15" s="18">
        <v>667</v>
      </c>
      <c r="J15" s="18">
        <v>349</v>
      </c>
      <c r="K15" s="18">
        <v>627</v>
      </c>
      <c r="L15" s="18">
        <v>976</v>
      </c>
      <c r="M15" s="18">
        <v>271</v>
      </c>
      <c r="N15" s="18">
        <v>573</v>
      </c>
      <c r="O15" s="18">
        <f t="shared" si="0"/>
        <v>844</v>
      </c>
      <c r="P15" s="19">
        <f t="shared" si="1"/>
        <v>32.109004739336491</v>
      </c>
      <c r="Q15" s="19">
        <f t="shared" si="2"/>
        <v>67.890995260663516</v>
      </c>
    </row>
    <row r="16" spans="1:17" ht="18" customHeight="1" x14ac:dyDescent="0.2">
      <c r="B16" s="37" t="s">
        <v>10</v>
      </c>
      <c r="C16" s="37"/>
      <c r="D16" s="20">
        <v>488</v>
      </c>
      <c r="E16" s="20">
        <v>47</v>
      </c>
      <c r="F16" s="20">
        <v>535</v>
      </c>
      <c r="G16" s="20">
        <v>401</v>
      </c>
      <c r="H16" s="20">
        <v>24</v>
      </c>
      <c r="I16" s="20">
        <v>425</v>
      </c>
      <c r="J16" s="20">
        <v>843</v>
      </c>
      <c r="K16" s="20">
        <v>62</v>
      </c>
      <c r="L16" s="20">
        <v>905</v>
      </c>
      <c r="M16" s="20">
        <v>703</v>
      </c>
      <c r="N16" s="20">
        <v>59</v>
      </c>
      <c r="O16" s="20">
        <f t="shared" si="0"/>
        <v>762</v>
      </c>
      <c r="P16" s="21">
        <f t="shared" si="1"/>
        <v>92.257217847769027</v>
      </c>
      <c r="Q16" s="21">
        <f t="shared" si="2"/>
        <v>7.7427821522309719</v>
      </c>
    </row>
    <row r="17" spans="2:17" ht="18" customHeight="1" x14ac:dyDescent="0.2">
      <c r="B17" s="28" t="s">
        <v>13</v>
      </c>
      <c r="C17" s="28"/>
      <c r="D17" s="18">
        <v>136</v>
      </c>
      <c r="E17" s="18">
        <v>13</v>
      </c>
      <c r="F17" s="18">
        <v>149</v>
      </c>
      <c r="G17" s="18">
        <v>156</v>
      </c>
      <c r="H17" s="18">
        <v>30</v>
      </c>
      <c r="I17" s="18">
        <v>186</v>
      </c>
      <c r="J17" s="18">
        <v>143</v>
      </c>
      <c r="K17" s="18">
        <v>22</v>
      </c>
      <c r="L17" s="18">
        <v>165</v>
      </c>
      <c r="M17" s="18">
        <v>385</v>
      </c>
      <c r="N17" s="18">
        <v>53</v>
      </c>
      <c r="O17" s="18">
        <f t="shared" si="0"/>
        <v>438</v>
      </c>
      <c r="P17" s="19">
        <f t="shared" si="1"/>
        <v>87.899543378995432</v>
      </c>
      <c r="Q17" s="19">
        <f t="shared" si="2"/>
        <v>12.100456621004566</v>
      </c>
    </row>
    <row r="18" spans="2:17" ht="18" customHeight="1" x14ac:dyDescent="0.2">
      <c r="B18" s="37" t="s">
        <v>26</v>
      </c>
      <c r="C18" s="37"/>
      <c r="D18" s="20">
        <v>265</v>
      </c>
      <c r="E18" s="20">
        <v>901</v>
      </c>
      <c r="F18" s="20">
        <v>1166</v>
      </c>
      <c r="G18" s="20">
        <v>144</v>
      </c>
      <c r="H18" s="20">
        <v>504</v>
      </c>
      <c r="I18" s="20">
        <v>648</v>
      </c>
      <c r="J18" s="20">
        <v>128</v>
      </c>
      <c r="K18" s="20">
        <v>422</v>
      </c>
      <c r="L18" s="20">
        <v>550</v>
      </c>
      <c r="M18" s="20">
        <v>100</v>
      </c>
      <c r="N18" s="20">
        <v>278</v>
      </c>
      <c r="O18" s="20">
        <f t="shared" si="0"/>
        <v>378</v>
      </c>
      <c r="P18" s="21">
        <f t="shared" si="1"/>
        <v>26.455026455026452</v>
      </c>
      <c r="Q18" s="21">
        <f t="shared" si="2"/>
        <v>73.544973544973544</v>
      </c>
    </row>
    <row r="19" spans="2:17" ht="18" customHeight="1" x14ac:dyDescent="0.2">
      <c r="B19" s="28" t="s">
        <v>19</v>
      </c>
      <c r="C19" s="28"/>
      <c r="D19" s="18">
        <v>47</v>
      </c>
      <c r="E19" s="18">
        <v>88</v>
      </c>
      <c r="F19" s="18">
        <v>135</v>
      </c>
      <c r="G19" s="18">
        <v>44</v>
      </c>
      <c r="H19" s="18">
        <v>84</v>
      </c>
      <c r="I19" s="18">
        <v>128</v>
      </c>
      <c r="J19" s="18">
        <v>51</v>
      </c>
      <c r="K19" s="18">
        <v>64</v>
      </c>
      <c r="L19" s="18">
        <v>115</v>
      </c>
      <c r="M19" s="18">
        <v>172</v>
      </c>
      <c r="N19" s="18">
        <v>190</v>
      </c>
      <c r="O19" s="18">
        <f t="shared" si="0"/>
        <v>362</v>
      </c>
      <c r="P19" s="19">
        <f t="shared" si="1"/>
        <v>47.513812154696133</v>
      </c>
      <c r="Q19" s="19">
        <f t="shared" si="2"/>
        <v>52.486187845303867</v>
      </c>
    </row>
    <row r="20" spans="2:17" ht="18" customHeight="1" x14ac:dyDescent="0.2">
      <c r="B20" s="37" t="s">
        <v>18</v>
      </c>
      <c r="C20" s="37"/>
      <c r="D20" s="20">
        <v>130</v>
      </c>
      <c r="E20" s="20">
        <v>184</v>
      </c>
      <c r="F20" s="20">
        <v>314</v>
      </c>
      <c r="G20" s="20">
        <v>77</v>
      </c>
      <c r="H20" s="20">
        <v>139</v>
      </c>
      <c r="I20" s="20">
        <v>216</v>
      </c>
      <c r="J20" s="20">
        <v>120</v>
      </c>
      <c r="K20" s="20">
        <v>176</v>
      </c>
      <c r="L20" s="20">
        <v>296</v>
      </c>
      <c r="M20" s="20">
        <v>122</v>
      </c>
      <c r="N20" s="20">
        <v>202</v>
      </c>
      <c r="O20" s="20">
        <f t="shared" si="0"/>
        <v>324</v>
      </c>
      <c r="P20" s="21">
        <f t="shared" si="1"/>
        <v>37.654320987654323</v>
      </c>
      <c r="Q20" s="21">
        <f t="shared" si="2"/>
        <v>62.345679012345677</v>
      </c>
    </row>
    <row r="21" spans="2:17" ht="18" customHeight="1" x14ac:dyDescent="0.2">
      <c r="B21" s="28" t="s">
        <v>9</v>
      </c>
      <c r="C21" s="28"/>
      <c r="D21" s="18">
        <v>49</v>
      </c>
      <c r="E21" s="18">
        <v>2</v>
      </c>
      <c r="F21" s="18">
        <v>51</v>
      </c>
      <c r="G21" s="18">
        <v>127</v>
      </c>
      <c r="H21" s="18">
        <v>0</v>
      </c>
      <c r="I21" s="18">
        <v>127</v>
      </c>
      <c r="J21" s="18">
        <v>175</v>
      </c>
      <c r="K21" s="18">
        <v>0</v>
      </c>
      <c r="L21" s="18">
        <v>175</v>
      </c>
      <c r="M21" s="18">
        <v>234</v>
      </c>
      <c r="N21" s="18">
        <v>0</v>
      </c>
      <c r="O21" s="18">
        <f t="shared" si="0"/>
        <v>234</v>
      </c>
      <c r="P21" s="19">
        <f t="shared" si="1"/>
        <v>100</v>
      </c>
      <c r="Q21" s="19">
        <f t="shared" si="2"/>
        <v>0</v>
      </c>
    </row>
    <row r="22" spans="2:17" ht="18" customHeight="1" x14ac:dyDescent="0.2">
      <c r="B22" s="37" t="s">
        <v>11</v>
      </c>
      <c r="C22" s="37"/>
      <c r="D22" s="20">
        <v>91</v>
      </c>
      <c r="E22" s="20">
        <v>2</v>
      </c>
      <c r="F22" s="20">
        <v>93</v>
      </c>
      <c r="G22" s="20">
        <v>150</v>
      </c>
      <c r="H22" s="20">
        <v>12</v>
      </c>
      <c r="I22" s="20">
        <v>162</v>
      </c>
      <c r="J22" s="20">
        <v>254</v>
      </c>
      <c r="K22" s="20">
        <v>29</v>
      </c>
      <c r="L22" s="20">
        <v>283</v>
      </c>
      <c r="M22" s="20">
        <v>202</v>
      </c>
      <c r="N22" s="20">
        <v>23</v>
      </c>
      <c r="O22" s="20">
        <f t="shared" si="0"/>
        <v>225</v>
      </c>
      <c r="P22" s="21">
        <f t="shared" si="1"/>
        <v>89.777777777777771</v>
      </c>
      <c r="Q22" s="21">
        <f t="shared" si="2"/>
        <v>10.222222222222223</v>
      </c>
    </row>
    <row r="23" spans="2:17" ht="18" customHeight="1" x14ac:dyDescent="0.2">
      <c r="B23" s="28" t="s">
        <v>28</v>
      </c>
      <c r="C23" s="28"/>
      <c r="D23" s="18">
        <v>25</v>
      </c>
      <c r="E23" s="18">
        <v>83</v>
      </c>
      <c r="F23" s="18">
        <v>108</v>
      </c>
      <c r="G23" s="18">
        <v>16</v>
      </c>
      <c r="H23" s="18">
        <v>88</v>
      </c>
      <c r="I23" s="18">
        <v>104</v>
      </c>
      <c r="J23" s="18">
        <v>25</v>
      </c>
      <c r="K23" s="18">
        <v>63</v>
      </c>
      <c r="L23" s="18">
        <v>88</v>
      </c>
      <c r="M23" s="18">
        <v>40</v>
      </c>
      <c r="N23" s="18">
        <v>170</v>
      </c>
      <c r="O23" s="18">
        <f t="shared" si="0"/>
        <v>210</v>
      </c>
      <c r="P23" s="19">
        <f t="shared" si="1"/>
        <v>19.047619047619047</v>
      </c>
      <c r="Q23" s="19">
        <f t="shared" si="2"/>
        <v>80.952380952380949</v>
      </c>
    </row>
    <row r="24" spans="2:17" ht="18" customHeight="1" x14ac:dyDescent="0.2">
      <c r="B24" s="37" t="s">
        <v>21</v>
      </c>
      <c r="C24" s="37"/>
      <c r="D24" s="20">
        <v>374</v>
      </c>
      <c r="E24" s="20">
        <v>533</v>
      </c>
      <c r="F24" s="20">
        <v>907</v>
      </c>
      <c r="G24" s="20">
        <v>204</v>
      </c>
      <c r="H24" s="20">
        <v>396</v>
      </c>
      <c r="I24" s="20">
        <v>600</v>
      </c>
      <c r="J24" s="20">
        <v>167</v>
      </c>
      <c r="K24" s="20">
        <v>211</v>
      </c>
      <c r="L24" s="20">
        <v>378</v>
      </c>
      <c r="M24" s="20">
        <v>88</v>
      </c>
      <c r="N24" s="20">
        <v>120</v>
      </c>
      <c r="O24" s="20">
        <f t="shared" si="0"/>
        <v>208</v>
      </c>
      <c r="P24" s="21">
        <f t="shared" si="1"/>
        <v>42.307692307692307</v>
      </c>
      <c r="Q24" s="21">
        <f t="shared" si="2"/>
        <v>57.692307692307686</v>
      </c>
    </row>
    <row r="25" spans="2:17" ht="18" customHeight="1" x14ac:dyDescent="0.2">
      <c r="B25" s="28" t="s">
        <v>17</v>
      </c>
      <c r="C25" s="28"/>
      <c r="D25" s="18">
        <v>65</v>
      </c>
      <c r="E25" s="18">
        <v>199</v>
      </c>
      <c r="F25" s="18">
        <v>264</v>
      </c>
      <c r="G25" s="18">
        <v>77</v>
      </c>
      <c r="H25" s="18">
        <v>137</v>
      </c>
      <c r="I25" s="18">
        <v>214</v>
      </c>
      <c r="J25" s="18">
        <v>55</v>
      </c>
      <c r="K25" s="18">
        <v>132</v>
      </c>
      <c r="L25" s="18">
        <v>187</v>
      </c>
      <c r="M25" s="18">
        <v>55</v>
      </c>
      <c r="N25" s="18">
        <v>143</v>
      </c>
      <c r="O25" s="18">
        <f t="shared" si="0"/>
        <v>198</v>
      </c>
      <c r="P25" s="19">
        <f t="shared" si="1"/>
        <v>27.777777777777779</v>
      </c>
      <c r="Q25" s="19">
        <f t="shared" si="2"/>
        <v>72.222222222222214</v>
      </c>
    </row>
    <row r="26" spans="2:17" ht="18" customHeight="1" x14ac:dyDescent="0.2">
      <c r="B26" s="37" t="s">
        <v>24</v>
      </c>
      <c r="C26" s="37"/>
      <c r="D26" s="20">
        <v>413</v>
      </c>
      <c r="E26" s="20">
        <v>757</v>
      </c>
      <c r="F26" s="20">
        <v>1170</v>
      </c>
      <c r="G26" s="20">
        <v>220</v>
      </c>
      <c r="H26" s="20">
        <v>455</v>
      </c>
      <c r="I26" s="20">
        <v>675</v>
      </c>
      <c r="J26" s="20">
        <v>164</v>
      </c>
      <c r="K26" s="20">
        <v>277</v>
      </c>
      <c r="L26" s="20">
        <v>441</v>
      </c>
      <c r="M26" s="20">
        <v>59</v>
      </c>
      <c r="N26" s="20">
        <v>116</v>
      </c>
      <c r="O26" s="20">
        <f t="shared" si="0"/>
        <v>175</v>
      </c>
      <c r="P26" s="21">
        <f t="shared" si="1"/>
        <v>33.714285714285715</v>
      </c>
      <c r="Q26" s="21">
        <f t="shared" si="2"/>
        <v>66.285714285714278</v>
      </c>
    </row>
    <row r="27" spans="2:17" ht="18" customHeight="1" x14ac:dyDescent="0.2">
      <c r="B27" s="28" t="s">
        <v>12</v>
      </c>
      <c r="C27" s="28"/>
      <c r="D27" s="18">
        <v>93</v>
      </c>
      <c r="E27" s="18">
        <v>17</v>
      </c>
      <c r="F27" s="18">
        <v>110</v>
      </c>
      <c r="G27" s="18">
        <v>105</v>
      </c>
      <c r="H27" s="18">
        <v>15</v>
      </c>
      <c r="I27" s="18">
        <v>120</v>
      </c>
      <c r="J27" s="18">
        <v>66</v>
      </c>
      <c r="K27" s="18">
        <v>11</v>
      </c>
      <c r="L27" s="18">
        <v>77</v>
      </c>
      <c r="M27" s="18">
        <v>85</v>
      </c>
      <c r="N27" s="18">
        <v>20</v>
      </c>
      <c r="O27" s="18">
        <f t="shared" si="0"/>
        <v>105</v>
      </c>
      <c r="P27" s="19">
        <f t="shared" si="1"/>
        <v>80.952380952380949</v>
      </c>
      <c r="Q27" s="19">
        <f t="shared" si="2"/>
        <v>19.047619047619047</v>
      </c>
    </row>
    <row r="28" spans="2:17" ht="18" customHeight="1" x14ac:dyDescent="0.2">
      <c r="B28" s="37" t="s">
        <v>29</v>
      </c>
      <c r="C28" s="37"/>
      <c r="D28" s="20">
        <v>32</v>
      </c>
      <c r="E28" s="20">
        <v>95</v>
      </c>
      <c r="F28" s="20">
        <v>127</v>
      </c>
      <c r="G28" s="20">
        <v>12</v>
      </c>
      <c r="H28" s="20">
        <v>76</v>
      </c>
      <c r="I28" s="20">
        <v>88</v>
      </c>
      <c r="J28" s="20">
        <v>19</v>
      </c>
      <c r="K28" s="20">
        <v>49</v>
      </c>
      <c r="L28" s="20">
        <v>68</v>
      </c>
      <c r="M28" s="20">
        <v>12</v>
      </c>
      <c r="N28" s="20">
        <v>49</v>
      </c>
      <c r="O28" s="20">
        <f t="shared" si="0"/>
        <v>61</v>
      </c>
      <c r="P28" s="21">
        <f t="shared" si="1"/>
        <v>19.672131147540984</v>
      </c>
      <c r="Q28" s="21">
        <f t="shared" si="2"/>
        <v>80.327868852459019</v>
      </c>
    </row>
    <row r="29" spans="2:17" ht="18" customHeight="1" x14ac:dyDescent="0.2">
      <c r="B29" s="28" t="s">
        <v>23</v>
      </c>
      <c r="C29" s="28"/>
      <c r="D29" s="18">
        <v>374</v>
      </c>
      <c r="E29" s="18">
        <v>776</v>
      </c>
      <c r="F29" s="18">
        <v>1150</v>
      </c>
      <c r="G29" s="18">
        <v>156</v>
      </c>
      <c r="H29" s="18">
        <v>320</v>
      </c>
      <c r="I29" s="18">
        <v>476</v>
      </c>
      <c r="J29" s="18">
        <v>138</v>
      </c>
      <c r="K29" s="18">
        <v>230</v>
      </c>
      <c r="L29" s="18">
        <v>368</v>
      </c>
      <c r="M29" s="18">
        <v>13</v>
      </c>
      <c r="N29" s="18">
        <v>36</v>
      </c>
      <c r="O29" s="18">
        <f t="shared" si="0"/>
        <v>49</v>
      </c>
      <c r="P29" s="19">
        <f t="shared" si="1"/>
        <v>26.530612244897959</v>
      </c>
      <c r="Q29" s="19">
        <f t="shared" si="2"/>
        <v>73.469387755102048</v>
      </c>
    </row>
    <row r="30" spans="2:17" ht="18" customHeight="1" x14ac:dyDescent="0.2">
      <c r="B30" s="37" t="s">
        <v>22</v>
      </c>
      <c r="C30" s="37"/>
      <c r="D30" s="20">
        <v>2</v>
      </c>
      <c r="E30" s="20">
        <v>13</v>
      </c>
      <c r="F30" s="20">
        <v>15</v>
      </c>
      <c r="G30" s="20">
        <v>6</v>
      </c>
      <c r="H30" s="20">
        <v>12</v>
      </c>
      <c r="I30" s="20">
        <v>18</v>
      </c>
      <c r="J30" s="20">
        <v>5</v>
      </c>
      <c r="K30" s="20">
        <v>9</v>
      </c>
      <c r="L30" s="20">
        <v>14</v>
      </c>
      <c r="M30" s="20">
        <v>5</v>
      </c>
      <c r="N30" s="20">
        <v>21</v>
      </c>
      <c r="O30" s="20">
        <f t="shared" si="0"/>
        <v>26</v>
      </c>
      <c r="P30" s="21">
        <f t="shared" si="1"/>
        <v>19.230769230769234</v>
      </c>
      <c r="Q30" s="21">
        <f t="shared" si="2"/>
        <v>80.769230769230774</v>
      </c>
    </row>
    <row r="31" spans="2:17" ht="18" customHeight="1" x14ac:dyDescent="0.2">
      <c r="B31" s="28" t="s">
        <v>15</v>
      </c>
      <c r="C31" s="28"/>
      <c r="D31" s="18">
        <v>17</v>
      </c>
      <c r="E31" s="18">
        <v>3</v>
      </c>
      <c r="F31" s="18">
        <v>20</v>
      </c>
      <c r="G31" s="18">
        <v>13</v>
      </c>
      <c r="H31" s="18">
        <v>5</v>
      </c>
      <c r="I31" s="18">
        <v>18</v>
      </c>
      <c r="J31" s="18">
        <v>16</v>
      </c>
      <c r="K31" s="18">
        <v>9</v>
      </c>
      <c r="L31" s="18">
        <v>25</v>
      </c>
      <c r="M31" s="18">
        <v>12</v>
      </c>
      <c r="N31" s="18">
        <v>5</v>
      </c>
      <c r="O31" s="18">
        <f t="shared" si="0"/>
        <v>17</v>
      </c>
      <c r="P31" s="19">
        <f t="shared" si="1"/>
        <v>70.588235294117652</v>
      </c>
      <c r="Q31" s="19">
        <f t="shared" si="2"/>
        <v>29.411764705882355</v>
      </c>
    </row>
    <row r="32" spans="2:17" ht="18" customHeight="1" thickBot="1" x14ac:dyDescent="0.25">
      <c r="B32" s="29" t="s">
        <v>30</v>
      </c>
      <c r="C32" s="29"/>
      <c r="D32" s="22">
        <v>0</v>
      </c>
      <c r="E32" s="22">
        <v>0</v>
      </c>
      <c r="F32" s="22">
        <v>0</v>
      </c>
      <c r="G32" s="22">
        <v>0</v>
      </c>
      <c r="H32" s="22">
        <v>5</v>
      </c>
      <c r="I32" s="22">
        <v>5</v>
      </c>
      <c r="J32" s="22">
        <v>0</v>
      </c>
      <c r="K32" s="22">
        <v>2</v>
      </c>
      <c r="L32" s="22">
        <v>2</v>
      </c>
      <c r="M32" s="22">
        <v>0</v>
      </c>
      <c r="N32" s="22">
        <v>3</v>
      </c>
      <c r="O32" s="22">
        <f t="shared" si="0"/>
        <v>3</v>
      </c>
      <c r="P32" s="23">
        <f t="shared" si="1"/>
        <v>0</v>
      </c>
      <c r="Q32" s="23">
        <f t="shared" si="2"/>
        <v>100</v>
      </c>
    </row>
    <row r="33" spans="2:17" ht="18" customHeight="1" thickTop="1" thickBot="1" x14ac:dyDescent="0.25">
      <c r="B33" s="24"/>
      <c r="C33" s="25" t="s">
        <v>8</v>
      </c>
      <c r="D33" s="26">
        <f t="shared" ref="D33:N33" si="3">+SUM(D10:D32)</f>
        <v>7837</v>
      </c>
      <c r="E33" s="26">
        <f t="shared" si="3"/>
        <v>12280</v>
      </c>
      <c r="F33" s="27">
        <f t="shared" si="3"/>
        <v>20117</v>
      </c>
      <c r="G33" s="26">
        <f t="shared" si="3"/>
        <v>6602</v>
      </c>
      <c r="H33" s="26">
        <f t="shared" si="3"/>
        <v>9366</v>
      </c>
      <c r="I33" s="27">
        <f t="shared" si="3"/>
        <v>15968</v>
      </c>
      <c r="J33" s="26">
        <f t="shared" si="3"/>
        <v>7899</v>
      </c>
      <c r="K33" s="26">
        <f t="shared" si="3"/>
        <v>8161</v>
      </c>
      <c r="L33" s="27">
        <f t="shared" si="3"/>
        <v>16060</v>
      </c>
      <c r="M33" s="26">
        <f t="shared" si="3"/>
        <v>8818</v>
      </c>
      <c r="N33" s="26">
        <f t="shared" si="3"/>
        <v>8501</v>
      </c>
      <c r="O33" s="27">
        <f>+SUM(O10:O32)</f>
        <v>17319</v>
      </c>
      <c r="P33" s="26">
        <f>+M33/O33*100</f>
        <v>50.915179860269063</v>
      </c>
      <c r="Q33" s="26">
        <f>+N33/O33*100</f>
        <v>49.084820139730937</v>
      </c>
    </row>
    <row r="34" spans="2:17" ht="16.899999999999999" customHeight="1" thickTop="1" x14ac:dyDescent="0.2"/>
    <row r="35" spans="2:17" s="14" customFormat="1" ht="19.149999999999999" customHeight="1" x14ac:dyDescent="0.25">
      <c r="B35" s="34" t="s">
        <v>31</v>
      </c>
      <c r="C35" s="34"/>
      <c r="D35" s="34"/>
      <c r="E35" s="35"/>
      <c r="F35" s="30" t="s">
        <v>32</v>
      </c>
      <c r="G35" s="31"/>
      <c r="H35" s="31"/>
      <c r="I35" s="31"/>
    </row>
    <row r="36" spans="2:17" ht="150" customHeight="1" thickBot="1" x14ac:dyDescent="0.25">
      <c r="B36" s="36" t="s">
        <v>36</v>
      </c>
      <c r="C36" s="36"/>
      <c r="D36" s="36"/>
      <c r="E36" s="36"/>
      <c r="F36" s="32" t="s">
        <v>33</v>
      </c>
      <c r="G36" s="33"/>
      <c r="H36" s="33"/>
      <c r="I36" s="33"/>
    </row>
  </sheetData>
  <mergeCells count="37">
    <mergeCell ref="A2:A3"/>
    <mergeCell ref="B7:C8"/>
    <mergeCell ref="D7:F7"/>
    <mergeCell ref="G7:I7"/>
    <mergeCell ref="C2:I2"/>
    <mergeCell ref="C3:I3"/>
    <mergeCell ref="B5:I5"/>
    <mergeCell ref="B18:C18"/>
    <mergeCell ref="J7:L7"/>
    <mergeCell ref="M7:O7"/>
    <mergeCell ref="P7:Q7"/>
    <mergeCell ref="B10:C10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1:C31"/>
    <mergeCell ref="B32:C32"/>
    <mergeCell ref="F35:I35"/>
    <mergeCell ref="F36:I36"/>
    <mergeCell ref="B35:E35"/>
    <mergeCell ref="B36:E3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5.4 VPP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2022-06-14T17:17:13Z</dcterms:created>
  <dcterms:modified xsi:type="dcterms:W3CDTF">2024-02-08T17:05:33Z</dcterms:modified>
</cp:coreProperties>
</file>