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7. INDICARES DE RESULTADOS\"/>
    </mc:Choice>
  </mc:AlternateContent>
  <bookViews>
    <workbookView xWindow="0" yWindow="0" windowWidth="28800" windowHeight="12450"/>
  </bookViews>
  <sheets>
    <sheet name="7.2 IR_S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C15" i="2"/>
  <c r="E14" i="2"/>
  <c r="L14" i="2" s="1"/>
  <c r="E13" i="2"/>
  <c r="K13" i="2" s="1"/>
  <c r="E12" i="2"/>
  <c r="E11" i="2"/>
  <c r="E10" i="2"/>
  <c r="E9" i="2"/>
  <c r="K11" i="2" l="1"/>
  <c r="K12" i="2"/>
  <c r="L9" i="2"/>
  <c r="K10" i="2"/>
  <c r="E15" i="2"/>
  <c r="K15" i="2" s="1"/>
  <c r="K9" i="2"/>
  <c r="L10" i="2"/>
  <c r="L11" i="2"/>
  <c r="L12" i="2"/>
  <c r="L13" i="2"/>
  <c r="K14" i="2"/>
  <c r="F10" i="2" l="1"/>
  <c r="F9" i="2"/>
  <c r="F15" i="2"/>
  <c r="L15" i="2"/>
  <c r="F14" i="2"/>
  <c r="F13" i="2"/>
  <c r="F12" i="2"/>
  <c r="F11" i="2"/>
</calcChain>
</file>

<file path=xl/sharedStrings.xml><?xml version="1.0" encoding="utf-8"?>
<sst xmlns="http://schemas.openxmlformats.org/spreadsheetml/2006/main" count="31" uniqueCount="21">
  <si>
    <t>Tipo de indicador</t>
  </si>
  <si>
    <t>Nombre del indicador</t>
  </si>
  <si>
    <t>Resultado</t>
  </si>
  <si>
    <t>Número y distribución porcentual de las personas sentenciadas en materia Penal del sistema de justicia tradicional, según grupo de edad y sexo</t>
  </si>
  <si>
    <t>Rango de edad</t>
  </si>
  <si>
    <t>Mujeres</t>
  </si>
  <si>
    <t>Hombres</t>
  </si>
  <si>
    <t xml:space="preserve">Total </t>
  </si>
  <si>
    <t>%</t>
  </si>
  <si>
    <t>18 a 20</t>
  </si>
  <si>
    <t>21 a 30</t>
  </si>
  <si>
    <t>31 a 40</t>
  </si>
  <si>
    <t>41 a 50</t>
  </si>
  <si>
    <t>51 a 60</t>
  </si>
  <si>
    <t>61 o más</t>
  </si>
  <si>
    <t>Total</t>
  </si>
  <si>
    <t>Metadato</t>
  </si>
  <si>
    <t>Fórmula</t>
  </si>
  <si>
    <t>Número y distribución porcentual de las personas sentenciadas en materia Penal del sistema de justicia tradicional, según grupo de edad y sexo, 2022</t>
  </si>
  <si>
    <r>
      <rPr>
        <b/>
        <sz val="8"/>
        <color rgb="FF541C38"/>
        <rFont val="Tahoma"/>
        <family val="2"/>
      </rPr>
      <t>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%Re</t>
    </r>
    <r>
      <rPr>
        <sz val="8"/>
        <color theme="1"/>
        <rFont val="Tahoma"/>
        <family val="2"/>
      </rPr>
      <t xml:space="preserve"> = Porcentaje de personas sentenciadas por rango de edad.
</t>
    </r>
    <r>
      <rPr>
        <b/>
        <sz val="8"/>
        <color rgb="FF541C38"/>
        <rFont val="Tahoma"/>
        <family val="2"/>
      </rPr>
      <t>Pe</t>
    </r>
    <r>
      <rPr>
        <sz val="8"/>
        <color theme="1"/>
        <rFont val="Tahoma"/>
        <family val="2"/>
      </rPr>
      <t xml:space="preserve"> = Número de personas sentenciadas por rango de edad.
</t>
    </r>
    <r>
      <rPr>
        <b/>
        <sz val="8"/>
        <color rgb="FF541C38"/>
        <rFont val="Tahoma"/>
        <family val="2"/>
      </rPr>
      <t>Ts</t>
    </r>
    <r>
      <rPr>
        <sz val="8"/>
        <color theme="1"/>
        <rFont val="Tahoma"/>
        <family val="2"/>
      </rPr>
      <t xml:space="preserve"> = Total de personas sentenciadas.</t>
    </r>
  </si>
  <si>
    <r>
      <rPr>
        <b/>
        <sz val="8"/>
        <color rgb="FF541C38"/>
        <rFont val="Tahoma"/>
        <family val="2"/>
      </rPr>
      <t xml:space="preserve">Fuente: </t>
    </r>
    <r>
      <rPr>
        <sz val="8"/>
        <color theme="1"/>
        <rFont val="Tahoma"/>
        <family val="2"/>
      </rPr>
      <t xml:space="preserve">Dirección de Estadística de la Presidencia, con información de los juzgados penales y juzgados penales de delitos no graves, todos del TSJCDMX.
</t>
    </r>
    <r>
      <rPr>
        <b/>
        <sz val="8"/>
        <color rgb="FF541C38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541C38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541C38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Personas sentenciadas.
</t>
    </r>
    <r>
      <rPr>
        <b/>
        <sz val="8"/>
        <color rgb="FF541C38"/>
        <rFont val="Tahoma"/>
        <family val="2"/>
      </rPr>
      <t xml:space="preserve">Desagregación: </t>
    </r>
    <r>
      <rPr>
        <sz val="8"/>
        <color theme="1"/>
        <rFont val="Tahoma"/>
        <family val="2"/>
      </rPr>
      <t xml:space="preserve">Grupo de edad y sexo.
</t>
    </r>
    <r>
      <rPr>
        <b/>
        <sz val="8"/>
        <color rgb="FF541C38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541C38"/>
        <rFont val="Tahoma"/>
        <family val="2"/>
      </rPr>
      <t>Nota:</t>
    </r>
    <r>
      <rPr>
        <sz val="8"/>
        <color theme="1"/>
        <rFont val="Tahoma"/>
        <family val="2"/>
      </rPr>
      <t xml:space="preserve"> El universo para el cálculo de este indicador, representó el 100% del total de sentencias condenatorias con pena privativa de la libertad dictadas en los juzgados penales y de delitos no graves.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</si>
</sst>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rgb="FF691C32"/>
      <name val="Tahoma"/>
      <family val="2"/>
    </font>
    <font>
      <b/>
      <sz val="10"/>
      <color rgb="FFDDC9A3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b/>
      <sz val="8"/>
      <color rgb="FF541C38"/>
      <name val="Tahoma"/>
      <family val="2"/>
    </font>
    <font>
      <sz val="11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/>
      <top style="thin">
        <color theme="0"/>
      </top>
      <bottom style="medium">
        <color rgb="FF541C38"/>
      </bottom>
      <diagonal/>
    </border>
    <border>
      <left/>
      <right/>
      <top style="thin">
        <color theme="0"/>
      </top>
      <bottom style="medium">
        <color rgb="FF541C38"/>
      </bottom>
      <diagonal/>
    </border>
    <border>
      <left/>
      <right style="medium">
        <color rgb="FF541C38"/>
      </right>
      <top style="thin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6" fillId="3" borderId="0" xfId="0" applyFont="1" applyFill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11" fillId="5" borderId="8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center" vertical="center"/>
    </xf>
    <xf numFmtId="164" fontId="11" fillId="5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4" fontId="3" fillId="0" borderId="0" xfId="0" applyNumberFormat="1" applyFont="1"/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Fill="1"/>
    <xf numFmtId="0" fontId="17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5157849640277"/>
          <c:y val="1.6186660130491484E-2"/>
          <c:w val="0.88269886037340961"/>
          <c:h val="0.8463658171760788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'7.2 IR_S'!$K$7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'7.2 IR_S'!$J$9:$J$14</c:f>
              <c:strCache>
                <c:ptCount val="6"/>
                <c:pt idx="0">
                  <c:v>18 a 20</c:v>
                </c:pt>
                <c:pt idx="1">
                  <c:v>21 a 30</c:v>
                </c:pt>
                <c:pt idx="2">
                  <c:v>31 a 40</c:v>
                </c:pt>
                <c:pt idx="3">
                  <c:v>41 a 50</c:v>
                </c:pt>
                <c:pt idx="4">
                  <c:v>51 a 60</c:v>
                </c:pt>
                <c:pt idx="5">
                  <c:v>61 o más</c:v>
                </c:pt>
              </c:strCache>
            </c:strRef>
          </c:cat>
          <c:val>
            <c:numRef>
              <c:f>'7.2 IR_S'!$K$9:$K$14</c:f>
              <c:numCache>
                <c:formatCode>0.0%</c:formatCode>
                <c:ptCount val="6"/>
                <c:pt idx="0">
                  <c:v>0.125</c:v>
                </c:pt>
                <c:pt idx="1">
                  <c:v>0.11842105263157894</c:v>
                </c:pt>
                <c:pt idx="2">
                  <c:v>0.15053763440860216</c:v>
                </c:pt>
                <c:pt idx="3">
                  <c:v>7.1428571428571425E-2</c:v>
                </c:pt>
                <c:pt idx="4">
                  <c:v>0.125</c:v>
                </c:pt>
                <c:pt idx="5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A-4B0E-B3A2-68E918C16E8F}"/>
            </c:ext>
          </c:extLst>
        </c:ser>
        <c:ser>
          <c:idx val="0"/>
          <c:order val="1"/>
          <c:tx>
            <c:strRef>
              <c:f>'7.2 IR_S'!$L$7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'7.2 IR_S'!$J$9:$J$14</c:f>
              <c:strCache>
                <c:ptCount val="6"/>
                <c:pt idx="0">
                  <c:v>18 a 20</c:v>
                </c:pt>
                <c:pt idx="1">
                  <c:v>21 a 30</c:v>
                </c:pt>
                <c:pt idx="2">
                  <c:v>31 a 40</c:v>
                </c:pt>
                <c:pt idx="3">
                  <c:v>41 a 50</c:v>
                </c:pt>
                <c:pt idx="4">
                  <c:v>51 a 60</c:v>
                </c:pt>
                <c:pt idx="5">
                  <c:v>61 o más</c:v>
                </c:pt>
              </c:strCache>
            </c:strRef>
          </c:cat>
          <c:val>
            <c:numRef>
              <c:f>'7.2 IR_S'!$L$9:$L$14</c:f>
              <c:numCache>
                <c:formatCode>0.0%</c:formatCode>
                <c:ptCount val="6"/>
                <c:pt idx="0">
                  <c:v>0.875</c:v>
                </c:pt>
                <c:pt idx="1">
                  <c:v>0.88157894736842102</c:v>
                </c:pt>
                <c:pt idx="2">
                  <c:v>0.84946236559139787</c:v>
                </c:pt>
                <c:pt idx="3">
                  <c:v>0.9285714285714286</c:v>
                </c:pt>
                <c:pt idx="4">
                  <c:v>0.875</c:v>
                </c:pt>
                <c:pt idx="5">
                  <c:v>0.76470588235294112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A-4B0E-B3A2-68E918C16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7922264"/>
        <c:axId val="637920696"/>
      </c:barChart>
      <c:catAx>
        <c:axId val="63792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20696"/>
        <c:crosses val="autoZero"/>
        <c:auto val="1"/>
        <c:lblAlgn val="ctr"/>
        <c:lblOffset val="100"/>
        <c:noMultiLvlLbl val="0"/>
      </c:catAx>
      <c:valAx>
        <c:axId val="637920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22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902784879162831"/>
          <c:y val="0.91976942398329242"/>
          <c:w val="0.26728073763506832"/>
          <c:h val="8.02305760167075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</xdr:rowOff>
    </xdr:from>
    <xdr:to>
      <xdr:col>7</xdr:col>
      <xdr:colOff>6350</xdr:colOff>
      <xdr:row>33</xdr:row>
      <xdr:rowOff>88901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801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314325</xdr:colOff>
      <xdr:row>36</xdr:row>
      <xdr:rowOff>219075</xdr:rowOff>
    </xdr:from>
    <xdr:ext cx="119148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801-000003000000}"/>
                </a:ext>
              </a:extLst>
            </xdr:cNvPr>
            <xdr:cNvSpPr txBox="1"/>
          </xdr:nvSpPr>
          <xdr:spPr>
            <a:xfrm>
              <a:off x="4391025" y="8220075"/>
              <a:ext cx="119148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𝑅𝑒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𝑃𝑒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𝑇𝑠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801-000003000000}"/>
                </a:ext>
              </a:extLst>
            </xdr:cNvPr>
            <xdr:cNvSpPr txBox="1"/>
          </xdr:nvSpPr>
          <xdr:spPr>
            <a:xfrm>
              <a:off x="4391025" y="8220075"/>
              <a:ext cx="119148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%𝑅𝑒=(𝑃𝑒/𝑇𝑠)∗100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7"/>
  <sheetViews>
    <sheetView showGridLines="0" tabSelected="1" topLeftCell="A16" workbookViewId="0">
      <selection activeCell="H10" sqref="H10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9" width="12.7109375" style="2" customWidth="1"/>
    <col min="10" max="10" width="16.140625" style="40" customWidth="1"/>
    <col min="11" max="12" width="12.7109375" style="40" customWidth="1"/>
    <col min="13" max="18" width="11.5703125" style="41"/>
    <col min="19" max="16384" width="11.5703125" style="2"/>
  </cols>
  <sheetData>
    <row r="2" spans="2:18" ht="19.149999999999999" customHeight="1" thickBot="1" x14ac:dyDescent="0.25">
      <c r="B2" s="1" t="s">
        <v>0</v>
      </c>
      <c r="C2" s="28" t="s">
        <v>1</v>
      </c>
      <c r="D2" s="28"/>
      <c r="E2" s="28"/>
      <c r="F2" s="28"/>
      <c r="G2" s="28"/>
      <c r="H2" s="29"/>
    </row>
    <row r="3" spans="2:18" ht="49.9" customHeight="1" x14ac:dyDescent="0.2">
      <c r="B3" s="3" t="s">
        <v>2</v>
      </c>
      <c r="C3" s="30" t="s">
        <v>3</v>
      </c>
      <c r="D3" s="30"/>
      <c r="E3" s="30"/>
      <c r="F3" s="30"/>
      <c r="G3" s="30"/>
      <c r="H3" s="31"/>
    </row>
    <row r="4" spans="2:18" ht="15" thickBot="1" x14ac:dyDescent="0.25"/>
    <row r="5" spans="2:18" s="4" customFormat="1" ht="30" customHeight="1" thickBot="1" x14ac:dyDescent="0.25">
      <c r="B5" s="39" t="s">
        <v>18</v>
      </c>
      <c r="C5" s="39"/>
      <c r="D5" s="39"/>
      <c r="E5" s="39"/>
      <c r="F5" s="39"/>
      <c r="G5" s="39"/>
      <c r="H5" s="39"/>
      <c r="J5" s="42">
        <v>2022</v>
      </c>
      <c r="K5" s="42"/>
      <c r="L5" s="42"/>
      <c r="M5" s="43"/>
      <c r="N5" s="43"/>
      <c r="O5" s="43"/>
      <c r="P5" s="43"/>
      <c r="Q5" s="43"/>
      <c r="R5" s="43"/>
    </row>
    <row r="6" spans="2:18" ht="16.899999999999999" customHeight="1" x14ac:dyDescent="0.2"/>
    <row r="7" spans="2:18" ht="16.899999999999999" customHeight="1" x14ac:dyDescent="0.2">
      <c r="B7" s="5" t="s">
        <v>4</v>
      </c>
      <c r="C7" s="6" t="s">
        <v>5</v>
      </c>
      <c r="D7" s="6" t="s">
        <v>6</v>
      </c>
      <c r="E7" s="7" t="s">
        <v>7</v>
      </c>
      <c r="F7" s="8" t="s">
        <v>8</v>
      </c>
      <c r="J7" s="44" t="s">
        <v>4</v>
      </c>
      <c r="K7" s="45" t="s">
        <v>5</v>
      </c>
      <c r="L7" s="45" t="s">
        <v>6</v>
      </c>
    </row>
    <row r="8" spans="2:18" ht="5.25" customHeight="1" thickBot="1" x14ac:dyDescent="0.25">
      <c r="B8" s="19"/>
      <c r="C8" s="19"/>
      <c r="D8" s="19"/>
      <c r="E8" s="20"/>
      <c r="F8" s="20"/>
      <c r="J8" s="44"/>
      <c r="K8" s="44"/>
      <c r="L8" s="44"/>
    </row>
    <row r="9" spans="2:18" ht="16.899999999999999" customHeight="1" thickTop="1" x14ac:dyDescent="0.2">
      <c r="B9" s="9" t="s">
        <v>9</v>
      </c>
      <c r="C9" s="10">
        <v>2</v>
      </c>
      <c r="D9" s="10">
        <v>14</v>
      </c>
      <c r="E9" s="10">
        <f t="shared" ref="E9:E14" si="0">SUM(C9:D9)</f>
        <v>16</v>
      </c>
      <c r="F9" s="11">
        <f t="shared" ref="F9:F15" si="1">+E9/$E$15*100</f>
        <v>5.4054054054054053</v>
      </c>
      <c r="J9" s="46" t="s">
        <v>9</v>
      </c>
      <c r="K9" s="47">
        <f t="shared" ref="K9:K15" si="2">+C9/E9</f>
        <v>0.125</v>
      </c>
      <c r="L9" s="47">
        <f t="shared" ref="L9:L15" si="3">+D9/E9</f>
        <v>0.875</v>
      </c>
    </row>
    <row r="10" spans="2:18" ht="16.899999999999999" customHeight="1" x14ac:dyDescent="0.2">
      <c r="B10" s="22" t="s">
        <v>10</v>
      </c>
      <c r="C10" s="23">
        <v>9</v>
      </c>
      <c r="D10" s="23">
        <v>67</v>
      </c>
      <c r="E10" s="23">
        <f t="shared" si="0"/>
        <v>76</v>
      </c>
      <c r="F10" s="24">
        <f t="shared" si="1"/>
        <v>25.675675675675674</v>
      </c>
      <c r="H10" s="25"/>
      <c r="J10" s="46" t="s">
        <v>10</v>
      </c>
      <c r="K10" s="47">
        <f t="shared" si="2"/>
        <v>0.11842105263157894</v>
      </c>
      <c r="L10" s="47">
        <f t="shared" si="3"/>
        <v>0.88157894736842102</v>
      </c>
    </row>
    <row r="11" spans="2:18" ht="16.899999999999999" customHeight="1" x14ac:dyDescent="0.2">
      <c r="B11" s="21" t="s">
        <v>11</v>
      </c>
      <c r="C11" s="26">
        <v>14</v>
      </c>
      <c r="D11" s="26">
        <v>79</v>
      </c>
      <c r="E11" s="26">
        <f t="shared" si="0"/>
        <v>93</v>
      </c>
      <c r="F11" s="27">
        <f t="shared" si="1"/>
        <v>31.418918918918919</v>
      </c>
      <c r="J11" s="46" t="s">
        <v>11</v>
      </c>
      <c r="K11" s="47">
        <f t="shared" si="2"/>
        <v>0.15053763440860216</v>
      </c>
      <c r="L11" s="47">
        <f t="shared" si="3"/>
        <v>0.84946236559139787</v>
      </c>
    </row>
    <row r="12" spans="2:18" ht="16.899999999999999" customHeight="1" x14ac:dyDescent="0.2">
      <c r="B12" s="22" t="s">
        <v>12</v>
      </c>
      <c r="C12" s="23">
        <v>5</v>
      </c>
      <c r="D12" s="23">
        <v>65</v>
      </c>
      <c r="E12" s="23">
        <f t="shared" si="0"/>
        <v>70</v>
      </c>
      <c r="F12" s="24">
        <f t="shared" si="1"/>
        <v>23.648648648648649</v>
      </c>
      <c r="J12" s="46" t="s">
        <v>12</v>
      </c>
      <c r="K12" s="47">
        <f t="shared" si="2"/>
        <v>7.1428571428571425E-2</v>
      </c>
      <c r="L12" s="47">
        <f t="shared" si="3"/>
        <v>0.9285714285714286</v>
      </c>
    </row>
    <row r="13" spans="2:18" ht="16.899999999999999" customHeight="1" x14ac:dyDescent="0.2">
      <c r="B13" s="21" t="s">
        <v>13</v>
      </c>
      <c r="C13" s="26">
        <v>3</v>
      </c>
      <c r="D13" s="26">
        <v>21</v>
      </c>
      <c r="E13" s="26">
        <f t="shared" si="0"/>
        <v>24</v>
      </c>
      <c r="F13" s="27">
        <f t="shared" si="1"/>
        <v>8.1081081081081088</v>
      </c>
      <c r="J13" s="46" t="s">
        <v>13</v>
      </c>
      <c r="K13" s="47">
        <f t="shared" si="2"/>
        <v>0.125</v>
      </c>
      <c r="L13" s="47">
        <f t="shared" si="3"/>
        <v>0.875</v>
      </c>
    </row>
    <row r="14" spans="2:18" ht="16.899999999999999" customHeight="1" thickBot="1" x14ac:dyDescent="0.25">
      <c r="B14" s="12" t="s">
        <v>14</v>
      </c>
      <c r="C14" s="13">
        <v>4</v>
      </c>
      <c r="D14" s="13">
        <v>13</v>
      </c>
      <c r="E14" s="13">
        <f t="shared" si="0"/>
        <v>17</v>
      </c>
      <c r="F14" s="14">
        <f t="shared" si="1"/>
        <v>5.7432432432432439</v>
      </c>
      <c r="H14" s="25"/>
      <c r="J14" s="46" t="s">
        <v>14</v>
      </c>
      <c r="K14" s="47">
        <f t="shared" si="2"/>
        <v>0.23529411764705882</v>
      </c>
      <c r="L14" s="47">
        <f t="shared" si="3"/>
        <v>0.76470588235294112</v>
      </c>
    </row>
    <row r="15" spans="2:18" ht="16.899999999999999" customHeight="1" thickTop="1" thickBot="1" x14ac:dyDescent="0.25">
      <c r="B15" s="15" t="s">
        <v>15</v>
      </c>
      <c r="C15" s="16">
        <f>SUM(C9:C14)</f>
        <v>37</v>
      </c>
      <c r="D15" s="16">
        <f>SUM(D9:D14)</f>
        <v>259</v>
      </c>
      <c r="E15" s="16">
        <f>SUM(E9:E14)</f>
        <v>296</v>
      </c>
      <c r="F15" s="17">
        <f t="shared" si="1"/>
        <v>100</v>
      </c>
      <c r="J15" s="48" t="s">
        <v>15</v>
      </c>
      <c r="K15" s="47">
        <f t="shared" si="2"/>
        <v>0.125</v>
      </c>
      <c r="L15" s="47">
        <f t="shared" si="3"/>
        <v>0.875</v>
      </c>
    </row>
    <row r="16" spans="2:18" ht="16.899999999999999" customHeight="1" thickTop="1" x14ac:dyDescent="0.2">
      <c r="J16" s="48"/>
      <c r="K16" s="47"/>
      <c r="L16" s="47"/>
    </row>
    <row r="17" ht="16.899999999999999" customHeight="1" x14ac:dyDescent="0.2"/>
    <row r="18" ht="16.899999999999999" customHeight="1" x14ac:dyDescent="0.2"/>
    <row r="19" ht="16.899999999999999" customHeight="1" x14ac:dyDescent="0.2"/>
    <row r="20" ht="16.899999999999999" customHeight="1" x14ac:dyDescent="0.2"/>
    <row r="21" ht="16.899999999999999" customHeight="1" x14ac:dyDescent="0.2"/>
    <row r="22" ht="16.899999999999999" customHeight="1" x14ac:dyDescent="0.2"/>
    <row r="23" ht="16.899999999999999" customHeight="1" x14ac:dyDescent="0.2"/>
    <row r="24" ht="16.899999999999999" customHeight="1" x14ac:dyDescent="0.2"/>
    <row r="25" ht="16.899999999999999" customHeight="1" x14ac:dyDescent="0.2"/>
    <row r="26" ht="16.899999999999999" customHeight="1" x14ac:dyDescent="0.2"/>
    <row r="27" ht="16.899999999999999" customHeight="1" x14ac:dyDescent="0.2"/>
    <row r="28" ht="16.899999999999999" customHeight="1" x14ac:dyDescent="0.2"/>
    <row r="29" ht="16.899999999999999" customHeight="1" x14ac:dyDescent="0.2"/>
    <row r="30" ht="16.899999999999999" customHeight="1" x14ac:dyDescent="0.2"/>
    <row r="31" ht="16.899999999999999" customHeight="1" x14ac:dyDescent="0.2"/>
    <row r="32" ht="16.899999999999999" customHeight="1" x14ac:dyDescent="0.2"/>
    <row r="33" spans="2:18" ht="16.899999999999999" customHeight="1" x14ac:dyDescent="0.2"/>
    <row r="34" spans="2:18" ht="16.899999999999999" customHeight="1" x14ac:dyDescent="0.2"/>
    <row r="35" spans="2:18" ht="16.899999999999999" customHeight="1" x14ac:dyDescent="0.2"/>
    <row r="36" spans="2:18" s="18" customFormat="1" ht="19.149999999999999" customHeight="1" x14ac:dyDescent="0.25">
      <c r="B36" s="32" t="s">
        <v>16</v>
      </c>
      <c r="C36" s="33"/>
      <c r="D36" s="33"/>
      <c r="E36" s="33"/>
      <c r="F36" s="32" t="s">
        <v>17</v>
      </c>
      <c r="G36" s="33"/>
      <c r="H36" s="33"/>
      <c r="J36" s="49"/>
      <c r="K36" s="49"/>
      <c r="L36" s="50"/>
      <c r="M36" s="49"/>
      <c r="N36" s="49"/>
      <c r="O36" s="49"/>
      <c r="P36" s="49"/>
      <c r="Q36" s="49"/>
      <c r="R36" s="49"/>
    </row>
    <row r="37" spans="2:18" ht="150" customHeight="1" thickBot="1" x14ac:dyDescent="0.25">
      <c r="B37" s="34" t="s">
        <v>20</v>
      </c>
      <c r="C37" s="35"/>
      <c r="D37" s="35"/>
      <c r="E37" s="35"/>
      <c r="F37" s="36" t="s">
        <v>19</v>
      </c>
      <c r="G37" s="37"/>
      <c r="H37" s="38"/>
    </row>
  </sheetData>
  <mergeCells count="7">
    <mergeCell ref="C2:H2"/>
    <mergeCell ref="C3:H3"/>
    <mergeCell ref="B36:E36"/>
    <mergeCell ref="F36:H36"/>
    <mergeCell ref="B37:E37"/>
    <mergeCell ref="F37:H37"/>
    <mergeCell ref="B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7.2 IR_S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2022-06-14T19:12:14Z</dcterms:created>
  <dcterms:modified xsi:type="dcterms:W3CDTF">2024-02-09T20:51:28Z</dcterms:modified>
</cp:coreProperties>
</file>