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7. INDICARES DE RESULTADOS\"/>
    </mc:Choice>
  </mc:AlternateContent>
  <bookViews>
    <workbookView xWindow="0" yWindow="0" windowWidth="28800" windowHeight="12300"/>
  </bookViews>
  <sheets>
    <sheet name="7.9 IR_S" sheetId="2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bvnbvn2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">#REF!</definedName>
    <definedName name="dfsdfsd">#REF!</definedName>
    <definedName name="dfssdf">#REF!</definedName>
    <definedName name="ds">#REF!</definedName>
    <definedName name="dsfsdf">#REF!</definedName>
    <definedName name="dzxcxzc">#REF!</definedName>
    <definedName name="ENTIDAD">#REF!</definedName>
    <definedName name="eqwe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>#REF!</definedName>
    <definedName name="fsd">#REF!</definedName>
    <definedName name="i">#REF!</definedName>
    <definedName name="it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>#REF!</definedName>
    <definedName name="sdadsads">#REF!</definedName>
    <definedName name="sdf">#REF!</definedName>
    <definedName name="sdfsdf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 l="1"/>
  <c r="K12" i="2" s="1"/>
  <c r="E13" i="2"/>
  <c r="C13" i="2"/>
  <c r="G12" i="2"/>
  <c r="K11" i="2"/>
  <c r="G11" i="2"/>
  <c r="F11" i="2" s="1"/>
  <c r="K10" i="2"/>
  <c r="G10" i="2"/>
  <c r="F10" i="2" s="1"/>
  <c r="K9" i="2"/>
  <c r="G9" i="2"/>
  <c r="F9" i="2" s="1"/>
  <c r="D10" i="2" l="1"/>
  <c r="D9" i="2"/>
  <c r="K13" i="2"/>
  <c r="D11" i="2"/>
  <c r="G13" i="2"/>
  <c r="D13" i="2" s="1"/>
  <c r="F13" i="2" l="1"/>
</calcChain>
</file>

<file path=xl/sharedStrings.xml><?xml version="1.0" encoding="utf-8"?>
<sst xmlns="http://schemas.openxmlformats.org/spreadsheetml/2006/main" count="28" uniqueCount="18">
  <si>
    <t>Tipo de indicador</t>
  </si>
  <si>
    <t>Nombre del indicador</t>
  </si>
  <si>
    <t>Resultado</t>
  </si>
  <si>
    <t>Distribución porcentual del estado psicofísico en que se encontraban las personas sentenciadas  en el SPPA, al momento en el que cometieron conductas delictivas según sexo</t>
  </si>
  <si>
    <t>Estado psicofísico</t>
  </si>
  <si>
    <t>Hombres</t>
  </si>
  <si>
    <t>%</t>
  </si>
  <si>
    <t>Mujeres</t>
  </si>
  <si>
    <t>Total</t>
  </si>
  <si>
    <t>En pleno uso de sus facultades</t>
  </si>
  <si>
    <t>Ebriedad</t>
  </si>
  <si>
    <t>Drogadicción</t>
  </si>
  <si>
    <t>Otro</t>
  </si>
  <si>
    <t>Metadato</t>
  </si>
  <si>
    <t>Fórmula</t>
  </si>
  <si>
    <r>
      <rPr>
        <b/>
        <sz val="8"/>
        <color rgb="FF541C38"/>
        <rFont val="Tahoma"/>
        <family val="2"/>
      </rPr>
      <t>Fuente:</t>
    </r>
    <r>
      <rPr>
        <sz val="8"/>
        <color theme="1"/>
        <rFont val="Tahoma"/>
        <family val="2"/>
      </rPr>
      <t xml:space="preserve"> Dirección de Estadística de la Presidencia, con información de las Unidades de Gestión Judicial [materia Penal Oral], todas del TSJCDMX.
</t>
    </r>
    <r>
      <rPr>
        <b/>
        <sz val="8"/>
        <color rgb="FF541C38"/>
        <rFont val="Tahoma"/>
        <family val="2"/>
      </rPr>
      <t>Periodicidad:</t>
    </r>
    <r>
      <rPr>
        <sz val="8"/>
        <color theme="1"/>
        <rFont val="Tahoma"/>
        <family val="2"/>
      </rPr>
      <t xml:space="preserve"> Mensual.
</t>
    </r>
    <r>
      <rPr>
        <b/>
        <sz val="8"/>
        <color rgb="FF541C38"/>
        <rFont val="Tahoma"/>
        <family val="2"/>
      </rPr>
      <t>Cobertura:</t>
    </r>
    <r>
      <rPr>
        <sz val="8"/>
        <color theme="1"/>
        <rFont val="Tahoma"/>
        <family val="2"/>
      </rPr>
      <t xml:space="preserve"> Ciudad de México.
</t>
    </r>
    <r>
      <rPr>
        <b/>
        <sz val="8"/>
        <color rgb="FF541C38"/>
        <rFont val="Tahoma"/>
        <family val="2"/>
      </rPr>
      <t xml:space="preserve">Unidad de observación: </t>
    </r>
    <r>
      <rPr>
        <sz val="8"/>
        <color theme="1"/>
        <rFont val="Tahoma"/>
        <family val="2"/>
      </rPr>
      <t xml:space="preserve">Estados psicofísicos de las personas sentenciadas.
</t>
    </r>
    <r>
      <rPr>
        <b/>
        <sz val="8"/>
        <color rgb="FF541C38"/>
        <rFont val="Tahoma"/>
        <family val="2"/>
      </rPr>
      <t>Desagregación:</t>
    </r>
    <r>
      <rPr>
        <sz val="8"/>
        <color theme="1"/>
        <rFont val="Tahoma"/>
        <family val="2"/>
      </rPr>
      <t xml:space="preserve"> Estado psicofísico y sexo.
</t>
    </r>
    <r>
      <rPr>
        <b/>
        <sz val="8"/>
        <color rgb="FF541C38"/>
        <rFont val="Tahoma"/>
        <family val="2"/>
      </rPr>
      <t>Periodo de reporte:</t>
    </r>
    <r>
      <rPr>
        <sz val="8"/>
        <color theme="1"/>
        <rFont val="Tahoma"/>
        <family val="2"/>
      </rPr>
      <t xml:space="preserve"> 2022.
</t>
    </r>
    <r>
      <rPr>
        <b/>
        <sz val="8"/>
        <color rgb="FF541C38"/>
        <rFont val="Tahoma"/>
        <family val="2"/>
      </rPr>
      <t xml:space="preserve">Notas: </t>
    </r>
    <r>
      <rPr>
        <sz val="8"/>
        <color theme="1"/>
        <rFont val="Tahoma"/>
        <family val="2"/>
      </rPr>
      <t>Se consideran las personas con sentencia en juicio oral y procedimiento abreviado. Para la construcción de este indicador se consideró el 54% de los casos en los que se contó con información. No se consideran 7 personas sentenciadas de las que no se especificó el sexo.</t>
    </r>
  </si>
  <si>
    <r>
      <rPr>
        <b/>
        <sz val="8"/>
        <color rgb="FF541C38"/>
        <rFont val="Tahoma"/>
        <family val="2"/>
      </rPr>
      <t xml:space="preserve">
Donde:</t>
    </r>
    <r>
      <rPr>
        <sz val="8"/>
        <color theme="1"/>
        <rFont val="Tahoma"/>
        <family val="2"/>
      </rPr>
      <t xml:space="preserve">
</t>
    </r>
    <r>
      <rPr>
        <b/>
        <sz val="8"/>
        <color rgb="FF541C38"/>
        <rFont val="Tahoma"/>
        <family val="2"/>
      </rPr>
      <t xml:space="preserve">%Sf </t>
    </r>
    <r>
      <rPr>
        <sz val="8"/>
        <color theme="1"/>
        <rFont val="Tahoma"/>
        <family val="2"/>
      </rPr>
      <t xml:space="preserve">= Porcentaje de personas sentenciadas por sexo, según el estado psicofísico en que se encontraban al cometer un delito.
</t>
    </r>
    <r>
      <rPr>
        <b/>
        <sz val="8"/>
        <color rgb="FF541C38"/>
        <rFont val="Tahoma"/>
        <family val="2"/>
      </rPr>
      <t>Te</t>
    </r>
    <r>
      <rPr>
        <sz val="8"/>
        <color theme="1"/>
        <rFont val="Tahoma"/>
        <family val="2"/>
      </rPr>
      <t xml:space="preserve"> = Número total de personas sentenciadas por estado psicofísico.
</t>
    </r>
  </si>
  <si>
    <t>Distribución porcentual del estado psicofísico en que se encontraban las personas sentenciadas  en el SPPA, al momento en el que cometieron conductas delictivas según sexo,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</si>
</sst>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rgb="FF541C38"/>
      <name val="Tahoma"/>
      <family val="2"/>
    </font>
    <font>
      <b/>
      <sz val="11"/>
      <color indexed="25"/>
      <name val="Tahoma"/>
      <family val="2"/>
    </font>
    <font>
      <b/>
      <sz val="10"/>
      <color theme="0"/>
      <name val="Tahoma"/>
      <family val="2"/>
    </font>
    <font>
      <b/>
      <sz val="10"/>
      <color rgb="FF541C38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rgb="FF541C38"/>
      <name val="Tahoma"/>
      <family val="2"/>
    </font>
    <font>
      <b/>
      <sz val="11"/>
      <color rgb="FFEAD5FB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11"/>
      <color theme="1"/>
      <name val="Tahoma"/>
      <family val="2"/>
    </font>
    <font>
      <b/>
      <sz val="8"/>
      <color rgb="FF541C38"/>
      <name val="Tahoma"/>
      <family val="2"/>
    </font>
    <font>
      <sz val="11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ck">
        <color rgb="FF541C38"/>
      </top>
      <bottom/>
      <diagonal/>
    </border>
    <border>
      <left/>
      <right/>
      <top/>
      <bottom style="thick">
        <color rgb="FF541C38"/>
      </bottom>
      <diagonal/>
    </border>
    <border>
      <left/>
      <right/>
      <top style="thick">
        <color rgb="FF541C38"/>
      </top>
      <bottom style="thick">
        <color rgb="FF541C38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541C38"/>
      </left>
      <right/>
      <top style="thin">
        <color theme="0"/>
      </top>
      <bottom style="medium">
        <color rgb="FF541C38"/>
      </bottom>
      <diagonal/>
    </border>
    <border>
      <left/>
      <right/>
      <top style="thin">
        <color theme="0"/>
      </top>
      <bottom style="medium">
        <color rgb="FF541C38"/>
      </bottom>
      <diagonal/>
    </border>
    <border>
      <left/>
      <right style="medium">
        <color rgb="FF541C38"/>
      </right>
      <top style="thin">
        <color theme="0"/>
      </top>
      <bottom style="medium">
        <color rgb="FF541C38"/>
      </bottom>
      <diagonal/>
    </border>
    <border>
      <left style="medium">
        <color rgb="FF541C38"/>
      </left>
      <right style="medium">
        <color rgb="FF541C38"/>
      </right>
      <top style="thin">
        <color theme="0"/>
      </top>
      <bottom style="medium">
        <color rgb="FF541C3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3" xfId="0" applyFont="1" applyFill="1" applyBorder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164" fontId="9" fillId="0" borderId="7" xfId="1" applyNumberFormat="1" applyFont="1" applyFill="1" applyBorder="1" applyAlignment="1">
      <alignment horizontal="center" vertical="center"/>
    </xf>
    <xf numFmtId="164" fontId="10" fillId="5" borderId="0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vertical="center"/>
    </xf>
    <xf numFmtId="3" fontId="10" fillId="5" borderId="8" xfId="0" applyNumberFormat="1" applyFont="1" applyFill="1" applyBorder="1" applyAlignment="1">
      <alignment horizontal="center" vertical="center"/>
    </xf>
    <xf numFmtId="164" fontId="10" fillId="5" borderId="8" xfId="1" applyNumberFormat="1" applyFont="1" applyFill="1" applyBorder="1" applyAlignment="1">
      <alignment horizontal="center" vertical="center"/>
    </xf>
    <xf numFmtId="164" fontId="7" fillId="0" borderId="9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7" xfId="0" applyFont="1" applyBorder="1" applyAlignment="1">
      <alignment vertical="center" wrapText="1"/>
    </xf>
    <xf numFmtId="3" fontId="9" fillId="0" borderId="7" xfId="0" applyNumberFormat="1" applyFont="1" applyBorder="1" applyAlignment="1">
      <alignment horizontal="center" vertical="center"/>
    </xf>
    <xf numFmtId="0" fontId="10" fillId="5" borderId="0" xfId="0" applyFont="1" applyFill="1" applyAlignment="1">
      <alignment vertical="center"/>
    </xf>
    <xf numFmtId="3" fontId="10" fillId="5" borderId="0" xfId="0" applyNumberFormat="1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3" fontId="7" fillId="0" borderId="9" xfId="0" applyNumberFormat="1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0" xfId="0" applyFont="1"/>
    <xf numFmtId="0" fontId="2" fillId="0" borderId="0" xfId="0" applyFont="1" applyFill="1" applyBorder="1"/>
    <xf numFmtId="0" fontId="2" fillId="0" borderId="0" xfId="0" applyFont="1"/>
    <xf numFmtId="0" fontId="16" fillId="0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165" fontId="17" fillId="0" borderId="0" xfId="1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10" fontId="17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25000000000001"/>
          <c:y val="4.3981481481481483E-2"/>
          <c:w val="0.54166666666666663"/>
          <c:h val="0.88657407407407407"/>
        </c:manualLayout>
      </c:layout>
      <c:doughnutChart>
        <c:varyColors val="1"/>
        <c:ser>
          <c:idx val="0"/>
          <c:order val="0"/>
          <c:spPr>
            <a:ln w="19050"/>
          </c:spPr>
          <c:dPt>
            <c:idx val="0"/>
            <c:bubble3D val="0"/>
            <c:spPr>
              <a:solidFill>
                <a:srgbClr val="541C3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4C-4FF7-BA30-CEDA25B5EB28}"/>
              </c:ext>
            </c:extLst>
          </c:dPt>
          <c:dPt>
            <c:idx val="1"/>
            <c:bubble3D val="0"/>
            <c:spPr>
              <a:solidFill>
                <a:srgbClr val="BC95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4C-4FF7-BA30-CEDA25B5EB28}"/>
              </c:ext>
            </c:extLst>
          </c:dPt>
          <c:dPt>
            <c:idx val="2"/>
            <c:bubble3D val="0"/>
            <c:spPr>
              <a:solidFill>
                <a:srgbClr val="9F224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B4C-4FF7-BA30-CEDA25B5EB28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B4C-4FF7-BA30-CEDA25B5EB28}"/>
                </c:ext>
              </c:extLst>
            </c:dLbl>
            <c:dLbl>
              <c:idx val="1"/>
              <c:layout>
                <c:manualLayout>
                  <c:x val="-0.34166666666666673"/>
                  <c:y val="4.16666666666666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4C-4FF7-BA30-CEDA25B5EB28}"/>
                </c:ext>
              </c:extLst>
            </c:dLbl>
            <c:dLbl>
              <c:idx val="2"/>
              <c:layout>
                <c:manualLayout>
                  <c:x val="0.36891247092819179"/>
                  <c:y val="-6.450094161958568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B4C-4FF7-BA30-CEDA25B5EB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541C38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'7.9 IR_S'!$J$9:$J$12</c:f>
              <c:strCache>
                <c:ptCount val="3"/>
                <c:pt idx="0">
                  <c:v>En pleno uso de sus facultades</c:v>
                </c:pt>
                <c:pt idx="1">
                  <c:v>Ebriedad</c:v>
                </c:pt>
                <c:pt idx="2">
                  <c:v>Drogadicción</c:v>
                </c:pt>
              </c:strCache>
            </c:strRef>
          </c:cat>
          <c:val>
            <c:numRef>
              <c:f>'7.9 IR_S'!$K$9:$K$12</c:f>
              <c:numCache>
                <c:formatCode>0.00%</c:formatCode>
                <c:ptCount val="3"/>
                <c:pt idx="0" formatCode="0.0%">
                  <c:v>0.99840095942434537</c:v>
                </c:pt>
                <c:pt idx="1">
                  <c:v>1.1992804317409553E-3</c:v>
                </c:pt>
                <c:pt idx="2">
                  <c:v>3.9976014391365181E-4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4C-4FF7-BA30-CEDA25B5E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14</xdr:row>
      <xdr:rowOff>22860</xdr:rowOff>
    </xdr:from>
    <xdr:to>
      <xdr:col>6</xdr:col>
      <xdr:colOff>205740</xdr:colOff>
      <xdr:row>26</xdr:row>
      <xdr:rowOff>205740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F01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144780</xdr:colOff>
      <xdr:row>30</xdr:row>
      <xdr:rowOff>899160</xdr:rowOff>
    </xdr:from>
    <xdr:to>
      <xdr:col>7</xdr:col>
      <xdr:colOff>784860</xdr:colOff>
      <xdr:row>30</xdr:row>
      <xdr:rowOff>1181100</xdr:rowOff>
    </xdr:to>
    <xdr:sp macro="" textlink="">
      <xdr:nvSpPr>
        <xdr:cNvPr id="3" name="Cuadro de texto 146">
          <a:extLst>
            <a:ext uri="{FF2B5EF4-FFF2-40B4-BE49-F238E27FC236}">
              <a16:creationId xmlns:a16="http://schemas.microsoft.com/office/drawing/2014/main" id="{00000000-0008-0000-1F01-000003000000}"/>
            </a:ext>
          </a:extLst>
        </xdr:cNvPr>
        <xdr:cNvSpPr txBox="1"/>
      </xdr:nvSpPr>
      <xdr:spPr>
        <a:xfrm>
          <a:off x="3373755" y="7680960"/>
          <a:ext cx="3183255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= Número de personas sentenciadas por estado psicofísico y sexo.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oneCellAnchor>
    <xdr:from>
      <xdr:col>6</xdr:col>
      <xdr:colOff>0</xdr:colOff>
      <xdr:row>30</xdr:row>
      <xdr:rowOff>64770</xdr:rowOff>
    </xdr:from>
    <xdr:ext cx="1181349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1F01-000004000000}"/>
                </a:ext>
              </a:extLst>
            </xdr:cNvPr>
            <xdr:cNvSpPr txBox="1"/>
          </xdr:nvSpPr>
          <xdr:spPr>
            <a:xfrm>
              <a:off x="4282440" y="6846570"/>
              <a:ext cx="1181349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𝑆𝑓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Sup>
                              <m:sSubSupPr>
                                <m:ctrlP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SupPr>
                              <m:e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𝑃</m:t>
                                </m:r>
                              </m:e>
                              <m:sub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sub>
                              <m:sup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𝑠</m:t>
                                </m:r>
                              </m:sup>
                            </m:sSubSup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𝑇𝑒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1F01-000004000000}"/>
                </a:ext>
              </a:extLst>
            </xdr:cNvPr>
            <xdr:cNvSpPr txBox="1"/>
          </xdr:nvSpPr>
          <xdr:spPr>
            <a:xfrm>
              <a:off x="4282440" y="6846570"/>
              <a:ext cx="1181349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%𝑆𝑓=((𝑃_𝑒^𝑠)/𝑇𝑒)∗100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60960</xdr:colOff>
      <xdr:row>30</xdr:row>
      <xdr:rowOff>895350</xdr:rowOff>
    </xdr:from>
    <xdr:ext cx="18383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1F01-000005000000}"/>
                </a:ext>
              </a:extLst>
            </xdr:cNvPr>
            <xdr:cNvSpPr txBox="1"/>
          </xdr:nvSpPr>
          <xdr:spPr>
            <a:xfrm>
              <a:off x="3289935" y="7677150"/>
              <a:ext cx="18383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MX" sz="110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𝑒</m:t>
                        </m:r>
                      </m:sub>
                      <m:sup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𝑠</m:t>
                        </m:r>
                      </m:sup>
                    </m:sSubSup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1F01-000005000000}"/>
                </a:ext>
              </a:extLst>
            </xdr:cNvPr>
            <xdr:cNvSpPr txBox="1"/>
          </xdr:nvSpPr>
          <xdr:spPr>
            <a:xfrm>
              <a:off x="3289935" y="7677150"/>
              <a:ext cx="18383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𝑃_𝑒^𝑠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1"/>
  <sheetViews>
    <sheetView showGridLines="0" tabSelected="1" topLeftCell="A7" workbookViewId="0">
      <selection activeCell="J14" sqref="J14"/>
    </sheetView>
  </sheetViews>
  <sheetFormatPr baseColWidth="10" defaultColWidth="11.5703125" defaultRowHeight="14.25" x14ac:dyDescent="0.2"/>
  <cols>
    <col min="1" max="1" width="3.28515625" style="2" customWidth="1"/>
    <col min="2" max="2" width="19.7109375" style="2" customWidth="1"/>
    <col min="3" max="9" width="12.7109375" style="2" customWidth="1"/>
    <col min="10" max="10" width="17.7109375" style="39" customWidth="1"/>
    <col min="11" max="12" width="11.5703125" style="39"/>
    <col min="13" max="23" width="11.5703125" style="40"/>
    <col min="24" max="16384" width="11.5703125" style="2"/>
  </cols>
  <sheetData>
    <row r="2" spans="2:23" ht="19.149999999999999" customHeight="1" thickBot="1" x14ac:dyDescent="0.25">
      <c r="B2" s="1" t="s">
        <v>0</v>
      </c>
      <c r="C2" s="34" t="s">
        <v>1</v>
      </c>
      <c r="D2" s="34"/>
      <c r="E2" s="34"/>
      <c r="F2" s="34"/>
      <c r="G2" s="34"/>
      <c r="H2" s="35"/>
    </row>
    <row r="3" spans="2:23" ht="49.9" customHeight="1" x14ac:dyDescent="0.2">
      <c r="B3" s="3" t="s">
        <v>2</v>
      </c>
      <c r="C3" s="36" t="s">
        <v>3</v>
      </c>
      <c r="D3" s="36"/>
      <c r="E3" s="36"/>
      <c r="F3" s="36"/>
      <c r="G3" s="36"/>
      <c r="H3" s="37"/>
    </row>
    <row r="4" spans="2:23" ht="15" thickBot="1" x14ac:dyDescent="0.25"/>
    <row r="5" spans="2:23" s="4" customFormat="1" ht="40.15" customHeight="1" thickBot="1" x14ac:dyDescent="0.25">
      <c r="B5" s="38" t="s">
        <v>17</v>
      </c>
      <c r="C5" s="38"/>
      <c r="D5" s="38"/>
      <c r="E5" s="38"/>
      <c r="F5" s="38"/>
      <c r="G5" s="38"/>
      <c r="H5" s="38"/>
      <c r="J5" s="41"/>
      <c r="K5" s="41"/>
      <c r="L5" s="41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2:23" s="5" customFormat="1" ht="16.899999999999999" customHeight="1" x14ac:dyDescent="0.25">
      <c r="J6" s="43">
        <v>2022</v>
      </c>
      <c r="K6" s="43"/>
      <c r="L6" s="43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2:23" s="5" customFormat="1" ht="16.899999999999999" customHeight="1" x14ac:dyDescent="0.25">
      <c r="B7" s="6" t="s">
        <v>4</v>
      </c>
      <c r="C7" s="7" t="s">
        <v>5</v>
      </c>
      <c r="D7" s="8" t="s">
        <v>6</v>
      </c>
      <c r="E7" s="7" t="s">
        <v>7</v>
      </c>
      <c r="F7" s="8" t="s">
        <v>6</v>
      </c>
      <c r="G7" s="9" t="s">
        <v>8</v>
      </c>
      <c r="J7" s="45" t="s">
        <v>4</v>
      </c>
      <c r="K7" s="46" t="s">
        <v>6</v>
      </c>
      <c r="L7" s="46" t="s">
        <v>8</v>
      </c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2:23" s="5" customFormat="1" ht="4.9000000000000004" customHeight="1" thickBot="1" x14ac:dyDescent="0.3">
      <c r="B8" s="10"/>
      <c r="C8" s="10"/>
      <c r="D8" s="10"/>
      <c r="E8" s="10"/>
      <c r="F8" s="10"/>
      <c r="G8" s="10"/>
      <c r="J8" s="47"/>
      <c r="K8" s="46"/>
      <c r="L8" s="46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2:23" s="5" customFormat="1" ht="27" customHeight="1" thickTop="1" x14ac:dyDescent="0.25">
      <c r="B9" s="19" t="s">
        <v>9</v>
      </c>
      <c r="C9" s="20">
        <v>4554</v>
      </c>
      <c r="D9" s="11">
        <f>+C9/G9*100</f>
        <v>91.171171171171167</v>
      </c>
      <c r="E9" s="20">
        <v>441</v>
      </c>
      <c r="F9" s="11">
        <f>+E9/G9*100</f>
        <v>8.8288288288288292</v>
      </c>
      <c r="G9" s="20">
        <f>+E9+C9</f>
        <v>4995</v>
      </c>
      <c r="J9" s="48" t="s">
        <v>9</v>
      </c>
      <c r="K9" s="49">
        <f>+L9/$L$13</f>
        <v>0.99840095942434537</v>
      </c>
      <c r="L9" s="46">
        <v>4995</v>
      </c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2:23" s="5" customFormat="1" ht="16.899999999999999" customHeight="1" x14ac:dyDescent="0.25">
      <c r="B10" s="21" t="s">
        <v>10</v>
      </c>
      <c r="C10" s="22">
        <v>5</v>
      </c>
      <c r="D10" s="12">
        <f>+C10/G10*100</f>
        <v>83.333333333333343</v>
      </c>
      <c r="E10" s="22">
        <v>1</v>
      </c>
      <c r="F10" s="12">
        <f>+E10/G10*100</f>
        <v>16.666666666666664</v>
      </c>
      <c r="G10" s="22">
        <f>+E10+C10</f>
        <v>6</v>
      </c>
      <c r="J10" s="50" t="s">
        <v>10</v>
      </c>
      <c r="K10" s="51">
        <f>+L10/$L$13</f>
        <v>1.1992804317409553E-3</v>
      </c>
      <c r="L10" s="46">
        <v>6</v>
      </c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2:23" s="5" customFormat="1" ht="16.899999999999999" customHeight="1" thickBot="1" x14ac:dyDescent="0.3">
      <c r="B11" s="23" t="s">
        <v>11</v>
      </c>
      <c r="C11" s="24">
        <v>2</v>
      </c>
      <c r="D11" s="13">
        <f>+C11/G11*100</f>
        <v>100</v>
      </c>
      <c r="E11" s="24">
        <v>0</v>
      </c>
      <c r="F11" s="13">
        <f>+E11/G11*100</f>
        <v>0</v>
      </c>
      <c r="G11" s="24">
        <f>+E11+C11</f>
        <v>2</v>
      </c>
      <c r="J11" s="50" t="s">
        <v>11</v>
      </c>
      <c r="K11" s="51">
        <f>+L11/$L$13</f>
        <v>3.9976014391365181E-4</v>
      </c>
      <c r="L11" s="46">
        <v>2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2:23" s="5" customFormat="1" ht="16.899999999999999" hidden="1" customHeight="1" thickBot="1" x14ac:dyDescent="0.3">
      <c r="B12" s="14" t="s">
        <v>12</v>
      </c>
      <c r="C12" s="15">
        <v>0</v>
      </c>
      <c r="D12" s="16">
        <v>0</v>
      </c>
      <c r="E12" s="15">
        <v>0</v>
      </c>
      <c r="F12" s="16">
        <v>0</v>
      </c>
      <c r="G12" s="15">
        <f>+E12+C12</f>
        <v>0</v>
      </c>
      <c r="J12" s="50" t="s">
        <v>12</v>
      </c>
      <c r="K12" s="51">
        <f>+L12/$L$13</f>
        <v>0</v>
      </c>
      <c r="L12" s="46">
        <v>0</v>
      </c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2:23" s="5" customFormat="1" ht="16.899999999999999" customHeight="1" thickTop="1" thickBot="1" x14ac:dyDescent="0.3">
      <c r="B13" s="25" t="s">
        <v>8</v>
      </c>
      <c r="C13" s="26">
        <f>SUM(C9:C12)</f>
        <v>4561</v>
      </c>
      <c r="D13" s="17">
        <f>+C13/G13*100</f>
        <v>91.165300819508303</v>
      </c>
      <c r="E13" s="26">
        <f>SUM(E9:E12)</f>
        <v>442</v>
      </c>
      <c r="F13" s="17">
        <f>+E13/G13*100</f>
        <v>8.8346991804917057</v>
      </c>
      <c r="G13" s="26">
        <f>+E13+C13</f>
        <v>5003</v>
      </c>
      <c r="J13" s="52" t="s">
        <v>8</v>
      </c>
      <c r="K13" s="49">
        <f>SUM(K9:K12)</f>
        <v>1</v>
      </c>
      <c r="L13" s="46">
        <f>SUM(L9:L12)</f>
        <v>5003</v>
      </c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2:23" s="5" customFormat="1" ht="16.899999999999999" customHeight="1" thickTop="1" x14ac:dyDescent="0.25">
      <c r="J14" s="43"/>
      <c r="K14" s="43"/>
      <c r="L14" s="43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</row>
    <row r="15" spans="2:23" s="5" customFormat="1" ht="16.899999999999999" customHeight="1" x14ac:dyDescent="0.25">
      <c r="J15" s="43"/>
      <c r="K15" s="43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</row>
    <row r="16" spans="2:23" s="5" customFormat="1" ht="16.899999999999999" customHeight="1" x14ac:dyDescent="0.25">
      <c r="J16" s="43"/>
      <c r="K16" s="43"/>
      <c r="L16" s="43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spans="2:23" s="5" customFormat="1" ht="16.899999999999999" customHeight="1" x14ac:dyDescent="0.25">
      <c r="J17" s="43"/>
      <c r="K17" s="43"/>
      <c r="L17" s="43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</row>
    <row r="18" spans="2:23" s="5" customFormat="1" ht="16.899999999999999" customHeight="1" x14ac:dyDescent="0.25">
      <c r="J18" s="43"/>
      <c r="K18" s="43"/>
      <c r="L18" s="43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  <row r="19" spans="2:23" s="5" customFormat="1" ht="16.899999999999999" customHeight="1" x14ac:dyDescent="0.25">
      <c r="J19" s="43"/>
      <c r="K19" s="43"/>
      <c r="L19" s="43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</row>
    <row r="20" spans="2:23" s="5" customFormat="1" ht="16.899999999999999" customHeight="1" x14ac:dyDescent="0.25">
      <c r="J20" s="43"/>
      <c r="K20" s="43"/>
      <c r="L20" s="43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</row>
    <row r="21" spans="2:23" s="5" customFormat="1" ht="16.899999999999999" customHeight="1" x14ac:dyDescent="0.25">
      <c r="J21" s="43"/>
      <c r="K21" s="43"/>
      <c r="L21" s="43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</row>
    <row r="22" spans="2:23" s="5" customFormat="1" ht="16.899999999999999" customHeight="1" x14ac:dyDescent="0.25">
      <c r="J22" s="43"/>
      <c r="K22" s="43"/>
      <c r="L22" s="43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</row>
    <row r="23" spans="2:23" s="5" customFormat="1" ht="16.899999999999999" customHeight="1" x14ac:dyDescent="0.25">
      <c r="J23" s="43"/>
      <c r="K23" s="43"/>
      <c r="L23" s="43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</row>
    <row r="24" spans="2:23" s="5" customFormat="1" ht="16.899999999999999" customHeight="1" x14ac:dyDescent="0.25">
      <c r="J24" s="43"/>
      <c r="K24" s="43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</row>
    <row r="25" spans="2:23" s="5" customFormat="1" ht="16.899999999999999" customHeight="1" x14ac:dyDescent="0.25">
      <c r="J25" s="43"/>
      <c r="K25" s="43"/>
      <c r="L25" s="43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</row>
    <row r="26" spans="2:23" s="5" customFormat="1" ht="16.899999999999999" customHeight="1" x14ac:dyDescent="0.25">
      <c r="J26" s="43"/>
      <c r="K26" s="43"/>
      <c r="L26" s="43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</row>
    <row r="27" spans="2:23" s="5" customFormat="1" ht="16.899999999999999" customHeight="1" x14ac:dyDescent="0.25">
      <c r="J27" s="43"/>
      <c r="K27" s="43"/>
      <c r="L27" s="43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</row>
    <row r="28" spans="2:23" s="5" customFormat="1" ht="16.899999999999999" customHeight="1" x14ac:dyDescent="0.25">
      <c r="J28" s="43"/>
      <c r="K28" s="43"/>
      <c r="L28" s="43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</row>
    <row r="29" spans="2:23" s="5" customFormat="1" ht="16.899999999999999" customHeight="1" x14ac:dyDescent="0.25">
      <c r="J29" s="43"/>
      <c r="K29" s="43"/>
      <c r="L29" s="43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</row>
    <row r="30" spans="2:23" s="18" customFormat="1" ht="19.149999999999999" customHeight="1" x14ac:dyDescent="0.25">
      <c r="B30" s="27" t="s">
        <v>13</v>
      </c>
      <c r="C30" s="28"/>
      <c r="D30" s="28"/>
      <c r="E30" s="28"/>
      <c r="F30" s="27" t="s">
        <v>14</v>
      </c>
      <c r="G30" s="28"/>
      <c r="H30" s="28"/>
      <c r="J30" s="53"/>
      <c r="K30" s="53"/>
      <c r="L30" s="53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</row>
    <row r="31" spans="2:23" ht="150" customHeight="1" thickBot="1" x14ac:dyDescent="0.25">
      <c r="B31" s="29" t="s">
        <v>15</v>
      </c>
      <c r="C31" s="30"/>
      <c r="D31" s="30"/>
      <c r="E31" s="30"/>
      <c r="F31" s="31" t="s">
        <v>16</v>
      </c>
      <c r="G31" s="32"/>
      <c r="H31" s="33"/>
    </row>
  </sheetData>
  <mergeCells count="7">
    <mergeCell ref="B30:E30"/>
    <mergeCell ref="F30:H30"/>
    <mergeCell ref="B31:E31"/>
    <mergeCell ref="F31:H31"/>
    <mergeCell ref="C2:H2"/>
    <mergeCell ref="C3:H3"/>
    <mergeCell ref="B5:H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7.9 IR_S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2022-06-14T19:14:10Z</dcterms:created>
  <dcterms:modified xsi:type="dcterms:W3CDTF">2024-02-09T20:56:34Z</dcterms:modified>
</cp:coreProperties>
</file>