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8. EJECUCIÓN DE SENTENCIAS\"/>
    </mc:Choice>
  </mc:AlternateContent>
  <bookViews>
    <workbookView xWindow="0" yWindow="0" windowWidth="28800" windowHeight="12300"/>
  </bookViews>
  <sheets>
    <sheet name="8.1 ES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D12" i="2"/>
  <c r="C12" i="2"/>
  <c r="F11" i="2"/>
  <c r="K11" i="2" s="1"/>
  <c r="F10" i="2"/>
  <c r="M11" i="2" l="1"/>
  <c r="F12" i="2"/>
  <c r="L12" i="2" s="1"/>
  <c r="L10" i="2"/>
  <c r="N10" i="2"/>
  <c r="K10" i="2"/>
  <c r="M10" i="2"/>
  <c r="L11" i="2"/>
  <c r="N11" i="2"/>
  <c r="N12" i="2" l="1"/>
  <c r="K12" i="2"/>
  <c r="M12" i="2"/>
</calcChain>
</file>

<file path=xl/sharedStrings.xml><?xml version="1.0" encoding="utf-8"?>
<sst xmlns="http://schemas.openxmlformats.org/spreadsheetml/2006/main" count="27" uniqueCount="18">
  <si>
    <t>Tipo de indicador</t>
  </si>
  <si>
    <t>Nombre del indicador</t>
  </si>
  <si>
    <t>Resultado</t>
  </si>
  <si>
    <t>Número y distribución porcentual de las solicitudes para el otorgamiento de beneficios, según si fueron concedidos o negados, desagregado por sexo de las personas solicitantes</t>
  </si>
  <si>
    <t>Solicitudes de otorgamiento de beneficios ingresadas</t>
  </si>
  <si>
    <t>Sexo del/la solicitante</t>
  </si>
  <si>
    <t xml:space="preserve">Concedidos </t>
  </si>
  <si>
    <t xml:space="preserve">Negados </t>
  </si>
  <si>
    <t>Resto</t>
  </si>
  <si>
    <t>Total</t>
  </si>
  <si>
    <t>Mujeres</t>
  </si>
  <si>
    <t>Hombres</t>
  </si>
  <si>
    <t>Metadato</t>
  </si>
  <si>
    <t>Fórmula</t>
  </si>
  <si>
    <t>Número y distribución porcentual de las solicitudes para el otorgamiento de beneficios, según si fueron concedidos o negados, desagregado por sexo de las personas solicitantes, 2022</t>
  </si>
  <si>
    <t>porcentajes</t>
  </si>
  <si>
    <r>
      <rPr>
        <b/>
        <sz val="8"/>
        <color rgb="FF541C38"/>
        <rFont val="Tahoma"/>
        <family val="2"/>
      </rPr>
      <t>Donde:</t>
    </r>
    <r>
      <rPr>
        <sz val="8"/>
        <color theme="1"/>
        <rFont val="Tahoma"/>
        <family val="2"/>
      </rPr>
      <t xml:space="preserve">
</t>
    </r>
    <r>
      <rPr>
        <b/>
        <sz val="8"/>
        <color rgb="FF541C38"/>
        <rFont val="Tahoma"/>
        <family val="2"/>
      </rPr>
      <t>%S</t>
    </r>
    <r>
      <rPr>
        <sz val="8"/>
        <color theme="1"/>
        <rFont val="Tahoma"/>
        <family val="2"/>
      </rPr>
      <t xml:space="preserve"> = Porcentaje de solicitudes de beneficios concedidos o negados por sexo.
</t>
    </r>
    <r>
      <rPr>
        <b/>
        <sz val="8"/>
        <color rgb="FF541C38"/>
        <rFont val="Tahoma"/>
        <family val="2"/>
      </rPr>
      <t>Nb</t>
    </r>
    <r>
      <rPr>
        <sz val="8"/>
        <color theme="1"/>
        <rFont val="Tahoma"/>
        <family val="2"/>
      </rPr>
      <t xml:space="preserve"> = Número de solicitudes de beneficios concedidos o negados por sexo.
</t>
    </r>
    <r>
      <rPr>
        <b/>
        <sz val="8"/>
        <color rgb="FF541C38"/>
        <rFont val="Tahoma"/>
        <family val="2"/>
      </rPr>
      <t xml:space="preserve">Ts </t>
    </r>
    <r>
      <rPr>
        <sz val="8"/>
        <color theme="1"/>
        <rFont val="Tahoma"/>
        <family val="2"/>
      </rPr>
      <t xml:space="preserve">= Total de solicitudes de beneficios por sexo.
</t>
    </r>
  </si>
  <si>
    <r>
      <rPr>
        <b/>
        <sz val="8"/>
        <color rgb="FF541C38"/>
        <rFont val="Tahoma"/>
        <family val="2"/>
      </rPr>
      <t>Fuente:</t>
    </r>
    <r>
      <rPr>
        <sz val="8"/>
        <color theme="1"/>
        <rFont val="Tahoma"/>
        <family val="2"/>
      </rPr>
      <t xml:space="preserve"> Dirección de Estadística de la Presidencia, con información de los juzgados de Ejecución de Sanciones Penales del sistema de justicia tradicional, todos del TSJCDMX.
</t>
    </r>
    <r>
      <rPr>
        <b/>
        <sz val="8"/>
        <color rgb="FF541C38"/>
        <rFont val="Tahoma"/>
        <family val="2"/>
      </rPr>
      <t>Periodicidad:</t>
    </r>
    <r>
      <rPr>
        <sz val="8"/>
        <color theme="1"/>
        <rFont val="Tahoma"/>
        <family val="2"/>
      </rPr>
      <t xml:space="preserve"> Mensual.
</t>
    </r>
    <r>
      <rPr>
        <b/>
        <sz val="8"/>
        <color rgb="FF541C38"/>
        <rFont val="Tahoma"/>
        <family val="2"/>
      </rPr>
      <t>Cobertura</t>
    </r>
    <r>
      <rPr>
        <sz val="8"/>
        <color theme="1"/>
        <rFont val="Tahoma"/>
        <family val="2"/>
      </rPr>
      <t xml:space="preserve">: Ciudad de México.
</t>
    </r>
    <r>
      <rPr>
        <b/>
        <sz val="8"/>
        <color rgb="FF541C38"/>
        <rFont val="Tahoma"/>
        <family val="2"/>
      </rPr>
      <t>Unidad de observación:</t>
    </r>
    <r>
      <rPr>
        <sz val="8"/>
        <color theme="1"/>
        <rFont val="Tahoma"/>
        <family val="2"/>
      </rPr>
      <t xml:space="preserve"> Solicitudes para el otorgamiento de beneficios.
</t>
    </r>
    <r>
      <rPr>
        <b/>
        <sz val="8"/>
        <color rgb="FF541C38"/>
        <rFont val="Tahoma"/>
        <family val="2"/>
      </rPr>
      <t>Desagregación:</t>
    </r>
    <r>
      <rPr>
        <sz val="8"/>
        <color theme="1"/>
        <rFont val="Tahoma"/>
        <family val="2"/>
      </rPr>
      <t xml:space="preserve"> Resolución de la solicitud y sexo de las personas solicitantes.
</t>
    </r>
    <r>
      <rPr>
        <b/>
        <sz val="8"/>
        <color rgb="FF541C38"/>
        <rFont val="Tahoma"/>
        <family val="2"/>
      </rPr>
      <t>Periodo de reporte:</t>
    </r>
    <r>
      <rPr>
        <sz val="8"/>
        <color theme="1"/>
        <rFont val="Tahoma"/>
        <family val="2"/>
      </rPr>
      <t xml:space="preserve"> 2022.
</t>
    </r>
    <r>
      <rPr>
        <b/>
        <sz val="8"/>
        <color rgb="FF541C38"/>
        <rFont val="Tahoma"/>
        <family val="2"/>
      </rPr>
      <t>Nota:</t>
    </r>
    <r>
      <rPr>
        <sz val="8"/>
        <color theme="1"/>
        <rFont val="Tahoma"/>
        <family val="2"/>
      </rPr>
      <t xml:space="preserve"> El rubro "Resto" agrega solicitudes de otorgamiento de beneficios desechadas, en trámite y pendientes de radicar.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</si>
</sst>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541C38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1"/>
      <color rgb="FF541C38"/>
      <name val="Tahoma"/>
      <family val="2"/>
    </font>
    <font>
      <b/>
      <sz val="11"/>
      <color theme="1"/>
      <name val="Tahoma"/>
      <family val="2"/>
    </font>
    <font>
      <b/>
      <sz val="11"/>
      <color indexed="25"/>
      <name val="Tahoma"/>
      <family val="2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rgb="FF541C38"/>
      <name val="Tahoma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8"/>
      <color rgb="FF541C38"/>
      <name val="Tahoma"/>
      <family val="2"/>
    </font>
    <font>
      <sz val="11"/>
      <color theme="0"/>
      <name val="Calibri"/>
      <family val="2"/>
      <scheme val="minor"/>
    </font>
    <font>
      <sz val="11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541C38"/>
      </left>
      <right/>
      <top style="thin">
        <color theme="0"/>
      </top>
      <bottom style="medium">
        <color rgb="FF541C38"/>
      </bottom>
      <diagonal/>
    </border>
    <border>
      <left/>
      <right/>
      <top style="thin">
        <color theme="0"/>
      </top>
      <bottom style="medium">
        <color rgb="FF541C38"/>
      </bottom>
      <diagonal/>
    </border>
    <border>
      <left/>
      <right style="medium">
        <color rgb="FF541C38"/>
      </right>
      <top style="thin">
        <color theme="0"/>
      </top>
      <bottom style="medium">
        <color rgb="FF541C3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7" fillId="0" borderId="0" xfId="0" applyFont="1"/>
    <xf numFmtId="0" fontId="3" fillId="0" borderId="0" xfId="0" applyFont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left" vertical="center"/>
    </xf>
    <xf numFmtId="3" fontId="11" fillId="5" borderId="8" xfId="0" applyNumberFormat="1" applyFont="1" applyFill="1" applyBorder="1" applyAlignment="1">
      <alignment horizontal="center" vertical="center"/>
    </xf>
    <xf numFmtId="3" fontId="2" fillId="5" borderId="8" xfId="0" applyNumberFormat="1" applyFont="1" applyFill="1" applyBorder="1" applyAlignment="1">
      <alignment horizontal="center" vertical="center"/>
    </xf>
    <xf numFmtId="0" fontId="10" fillId="0" borderId="0" xfId="0" applyFont="1"/>
    <xf numFmtId="0" fontId="13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9" fontId="3" fillId="0" borderId="0" xfId="1" applyFont="1" applyAlignment="1">
      <alignment vertical="center"/>
    </xf>
    <xf numFmtId="0" fontId="2" fillId="0" borderId="9" xfId="0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7" fillId="0" borderId="0" xfId="0" applyFont="1"/>
    <xf numFmtId="0" fontId="4" fillId="0" borderId="0" xfId="0" applyFont="1"/>
    <xf numFmtId="0" fontId="17" fillId="0" borderId="0" xfId="0" applyFont="1" applyAlignment="1">
      <alignment vertical="center"/>
    </xf>
    <xf numFmtId="0" fontId="16" fillId="0" borderId="0" xfId="0" applyFont="1"/>
    <xf numFmtId="164" fontId="16" fillId="0" borderId="0" xfId="1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344157393549E-2"/>
          <c:y val="6.0790273556231005E-2"/>
          <c:w val="0.90492056261562348"/>
          <c:h val="0.779682142772693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'8.1 ES'!$J$10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8741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 ES'!$K$8:$M$8</c:f>
              <c:strCache>
                <c:ptCount val="3"/>
                <c:pt idx="0">
                  <c:v>Concedidos </c:v>
                </c:pt>
                <c:pt idx="1">
                  <c:v>Negados </c:v>
                </c:pt>
                <c:pt idx="2">
                  <c:v>Resto</c:v>
                </c:pt>
              </c:strCache>
            </c:strRef>
          </c:cat>
          <c:val>
            <c:numRef>
              <c:f>'8.1 ES'!$K$10:$M$10</c:f>
              <c:numCache>
                <c:formatCode>0.0%</c:formatCode>
                <c:ptCount val="3"/>
                <c:pt idx="0">
                  <c:v>0.16666666666666666</c:v>
                </c:pt>
                <c:pt idx="1">
                  <c:v>6.5217391304347824E-2</c:v>
                </c:pt>
                <c:pt idx="2">
                  <c:v>0.76811594202898548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5-4242-ACB2-4696679D8884}"/>
            </c:ext>
          </c:extLst>
        </c:ser>
        <c:ser>
          <c:idx val="0"/>
          <c:order val="1"/>
          <c:tx>
            <c:strRef>
              <c:f>'8.1 ES'!$J$11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541C3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 ES'!$K$8:$M$8</c:f>
              <c:strCache>
                <c:ptCount val="3"/>
                <c:pt idx="0">
                  <c:v>Concedidos </c:v>
                </c:pt>
                <c:pt idx="1">
                  <c:v>Negados </c:v>
                </c:pt>
                <c:pt idx="2">
                  <c:v>Resto</c:v>
                </c:pt>
              </c:strCache>
            </c:strRef>
          </c:cat>
          <c:val>
            <c:numRef>
              <c:f>'8.1 ES'!$K$11:$M$11</c:f>
              <c:numCache>
                <c:formatCode>0.0%</c:formatCode>
                <c:ptCount val="3"/>
                <c:pt idx="0">
                  <c:v>0.16109422492401215</c:v>
                </c:pt>
                <c:pt idx="1">
                  <c:v>0.10081053698074975</c:v>
                </c:pt>
                <c:pt idx="2">
                  <c:v>0.73809523809523814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C5-4242-ACB2-4696679D8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15"/>
        <c:axId val="637932456"/>
        <c:axId val="637934808"/>
      </c:barChart>
      <c:catAx>
        <c:axId val="63793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41C3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637934808"/>
        <c:crosses val="autoZero"/>
        <c:auto val="1"/>
        <c:lblAlgn val="ctr"/>
        <c:lblOffset val="100"/>
        <c:noMultiLvlLbl val="0"/>
      </c:catAx>
      <c:valAx>
        <c:axId val="637934808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solidFill>
              <a:srgbClr val="541C3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63793245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137160</xdr:rowOff>
    </xdr:from>
    <xdr:to>
      <xdr:col>5</xdr:col>
      <xdr:colOff>769620</xdr:colOff>
      <xdr:row>28</xdr:row>
      <xdr:rowOff>106680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601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0</xdr:colOff>
      <xdr:row>31</xdr:row>
      <xdr:rowOff>80010</xdr:rowOff>
    </xdr:from>
    <xdr:ext cx="1075423" cy="2764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2601-000003000000}"/>
                </a:ext>
              </a:extLst>
            </xdr:cNvPr>
            <xdr:cNvSpPr txBox="1"/>
          </xdr:nvSpPr>
          <xdr:spPr>
            <a:xfrm>
              <a:off x="4381500" y="7490460"/>
              <a:ext cx="1075423" cy="2764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200" b="0">
                  <a:solidFill>
                    <a:srgbClr val="691C32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%S</a:t>
              </a:r>
              <a14:m>
                <m:oMath xmlns:m="http://schemas.openxmlformats.org/officeDocument/2006/math">
                  <m:r>
                    <a:rPr lang="es-MX" sz="1200" b="0" i="1">
                      <a:solidFill>
                        <a:srgbClr val="691C32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MX" sz="1200" b="0" i="1">
                          <a:solidFill>
                            <a:srgbClr val="691C32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MX" sz="1200" b="0" i="1">
                              <a:solidFill>
                                <a:srgbClr val="691C32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s-MX" sz="1200" b="0" i="1">
                              <a:solidFill>
                                <a:srgbClr val="691C32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𝑁𝑏</m:t>
                          </m:r>
                        </m:num>
                        <m:den>
                          <m:r>
                            <a:rPr lang="es-MX" sz="1200" b="0" i="1">
                              <a:solidFill>
                                <a:srgbClr val="691C32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𝑇𝑠</m:t>
                          </m:r>
                        </m:den>
                      </m:f>
                    </m:e>
                  </m:d>
                  <m:r>
                    <a:rPr lang="es-MX" sz="1200" b="0" i="1">
                      <a:solidFill>
                        <a:srgbClr val="691C32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∗100</m:t>
                  </m:r>
                </m:oMath>
              </a14:m>
              <a:endParaRPr lang="es-MX" sz="1200" b="0">
                <a:solidFill>
                  <a:srgbClr val="691C32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2601-000003000000}"/>
                </a:ext>
              </a:extLst>
            </xdr:cNvPr>
            <xdr:cNvSpPr txBox="1"/>
          </xdr:nvSpPr>
          <xdr:spPr>
            <a:xfrm>
              <a:off x="4381500" y="7490460"/>
              <a:ext cx="1075423" cy="2764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200" b="0">
                  <a:solidFill>
                    <a:srgbClr val="691C32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%S</a:t>
              </a:r>
              <a:r>
                <a:rPr lang="es-MX" sz="1200" b="0" i="0">
                  <a:solidFill>
                    <a:srgbClr val="691C32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=(𝑁𝑏/𝑇𝑠)∗100</a:t>
              </a:r>
              <a:endParaRPr lang="es-MX" sz="1200" b="0">
                <a:solidFill>
                  <a:srgbClr val="691C32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2"/>
  <sheetViews>
    <sheetView showGridLines="0" tabSelected="1" topLeftCell="A13" zoomScaleNormal="100" workbookViewId="0">
      <selection activeCell="I16" sqref="I16"/>
    </sheetView>
  </sheetViews>
  <sheetFormatPr baseColWidth="10" defaultColWidth="11.5703125" defaultRowHeight="14.25" x14ac:dyDescent="0.2"/>
  <cols>
    <col min="1" max="1" width="11.5703125" style="1"/>
    <col min="2" max="2" width="19.7109375" style="1" customWidth="1"/>
    <col min="3" max="9" width="12.7109375" style="1" customWidth="1"/>
    <col min="10" max="14" width="9.5703125" style="35" customWidth="1"/>
    <col min="15" max="21" width="11.5703125" style="35"/>
    <col min="22" max="16384" width="11.5703125" style="1"/>
  </cols>
  <sheetData>
    <row r="2" spans="2:21" ht="19.149999999999999" customHeight="1" thickBot="1" x14ac:dyDescent="0.25">
      <c r="B2" s="2" t="s">
        <v>0</v>
      </c>
      <c r="C2" s="30" t="s">
        <v>1</v>
      </c>
      <c r="D2" s="30"/>
      <c r="E2" s="30"/>
      <c r="F2" s="30"/>
      <c r="G2" s="30"/>
      <c r="H2" s="31"/>
    </row>
    <row r="3" spans="2:21" ht="49.9" customHeight="1" x14ac:dyDescent="0.2">
      <c r="B3" s="3" t="s">
        <v>2</v>
      </c>
      <c r="C3" s="32" t="s">
        <v>3</v>
      </c>
      <c r="D3" s="32"/>
      <c r="E3" s="32"/>
      <c r="F3" s="32"/>
      <c r="G3" s="32"/>
      <c r="H3" s="33"/>
    </row>
    <row r="4" spans="2:21" ht="15" thickBot="1" x14ac:dyDescent="0.25"/>
    <row r="5" spans="2:21" s="4" customFormat="1" ht="41.25" customHeight="1" thickBot="1" x14ac:dyDescent="0.25">
      <c r="B5" s="23" t="s">
        <v>14</v>
      </c>
      <c r="C5" s="23"/>
      <c r="D5" s="23"/>
      <c r="E5" s="23"/>
      <c r="F5" s="23"/>
      <c r="G5" s="23"/>
      <c r="H5" s="23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2:21" s="5" customFormat="1" ht="16.899999999999999" customHeight="1" x14ac:dyDescent="0.25">
      <c r="C6" s="14"/>
      <c r="D6" s="14"/>
      <c r="E6" s="14"/>
      <c r="F6" s="14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2:21" s="5" customFormat="1" ht="16.899999999999999" customHeight="1" thickBot="1" x14ac:dyDescent="0.3">
      <c r="B7" s="34" t="s">
        <v>4</v>
      </c>
      <c r="C7" s="34"/>
      <c r="D7" s="34"/>
      <c r="E7" s="34"/>
      <c r="F7" s="34"/>
      <c r="J7" s="38" t="s">
        <v>15</v>
      </c>
      <c r="K7" s="38"/>
      <c r="L7" s="38"/>
      <c r="M7" s="38"/>
      <c r="N7" s="38"/>
      <c r="O7" s="37"/>
      <c r="P7" s="37"/>
      <c r="Q7" s="37"/>
      <c r="R7" s="37"/>
      <c r="S7" s="37"/>
      <c r="T7" s="37"/>
      <c r="U7" s="37"/>
    </row>
    <row r="8" spans="2:21" s="5" customFormat="1" ht="33.6" customHeight="1" x14ac:dyDescent="0.25">
      <c r="B8" s="6" t="s">
        <v>5</v>
      </c>
      <c r="C8" s="7" t="s">
        <v>6</v>
      </c>
      <c r="D8" s="7" t="s">
        <v>7</v>
      </c>
      <c r="E8" s="7" t="s">
        <v>8</v>
      </c>
      <c r="F8" s="8" t="s">
        <v>9</v>
      </c>
      <c r="J8" s="38" t="s">
        <v>5</v>
      </c>
      <c r="K8" s="38" t="s">
        <v>6</v>
      </c>
      <c r="L8" s="38" t="s">
        <v>7</v>
      </c>
      <c r="M8" s="38" t="s">
        <v>8</v>
      </c>
      <c r="N8" s="38" t="s">
        <v>9</v>
      </c>
      <c r="O8" s="37"/>
      <c r="P8" s="37"/>
      <c r="Q8" s="37"/>
      <c r="R8" s="37"/>
      <c r="S8" s="37"/>
      <c r="T8" s="37"/>
      <c r="U8" s="37"/>
    </row>
    <row r="9" spans="2:21" s="5" customFormat="1" ht="4.9000000000000004" customHeight="1" thickBot="1" x14ac:dyDescent="0.3">
      <c r="B9" s="15"/>
      <c r="C9" s="16"/>
      <c r="D9" s="16"/>
      <c r="E9" s="16"/>
      <c r="F9" s="16"/>
      <c r="J9" s="38"/>
      <c r="K9" s="38"/>
      <c r="L9" s="38"/>
      <c r="M9" s="38"/>
      <c r="N9" s="38"/>
      <c r="O9" s="37"/>
      <c r="P9" s="37"/>
      <c r="Q9" s="37"/>
      <c r="R9" s="37"/>
      <c r="S9" s="37"/>
      <c r="T9" s="37"/>
      <c r="U9" s="37"/>
    </row>
    <row r="10" spans="2:21" s="5" customFormat="1" ht="19.899999999999999" customHeight="1" thickTop="1" x14ac:dyDescent="0.25">
      <c r="B10" s="17" t="s">
        <v>10</v>
      </c>
      <c r="C10" s="18">
        <v>23</v>
      </c>
      <c r="D10" s="18">
        <v>9</v>
      </c>
      <c r="E10" s="18">
        <v>106</v>
      </c>
      <c r="F10" s="19">
        <f>+SUM(C10:E10)</f>
        <v>138</v>
      </c>
      <c r="G10" s="20"/>
      <c r="J10" s="38" t="s">
        <v>10</v>
      </c>
      <c r="K10" s="39">
        <f>+C10/$F$10</f>
        <v>0.16666666666666666</v>
      </c>
      <c r="L10" s="39">
        <f>+D10/$F$10</f>
        <v>6.5217391304347824E-2</v>
      </c>
      <c r="M10" s="39">
        <f>+E10/$F$10</f>
        <v>0.76811594202898548</v>
      </c>
      <c r="N10" s="39">
        <f>+F10/$F$10</f>
        <v>1</v>
      </c>
      <c r="O10" s="37"/>
      <c r="P10" s="37"/>
      <c r="Q10" s="37"/>
      <c r="R10" s="37"/>
      <c r="S10" s="37"/>
      <c r="T10" s="37"/>
      <c r="U10" s="37"/>
    </row>
    <row r="11" spans="2:21" s="5" customFormat="1" ht="19.899999999999999" customHeight="1" thickBot="1" x14ac:dyDescent="0.3">
      <c r="B11" s="9" t="s">
        <v>11</v>
      </c>
      <c r="C11" s="10">
        <v>318</v>
      </c>
      <c r="D11" s="10">
        <v>199</v>
      </c>
      <c r="E11" s="10">
        <v>1457</v>
      </c>
      <c r="F11" s="11">
        <f>+SUM(C11:E11)</f>
        <v>1974</v>
      </c>
      <c r="J11" s="38" t="s">
        <v>11</v>
      </c>
      <c r="K11" s="39">
        <f>+C11/$F$11</f>
        <v>0.16109422492401215</v>
      </c>
      <c r="L11" s="39">
        <f>+D11/$F$11</f>
        <v>0.10081053698074975</v>
      </c>
      <c r="M11" s="39">
        <f>+E11/$F$11</f>
        <v>0.73809523809523814</v>
      </c>
      <c r="N11" s="39">
        <f>+F11/$F$11</f>
        <v>1</v>
      </c>
      <c r="O11" s="37"/>
      <c r="P11" s="37"/>
      <c r="Q11" s="37"/>
      <c r="R11" s="37"/>
      <c r="S11" s="37"/>
      <c r="T11" s="37"/>
      <c r="U11" s="37"/>
    </row>
    <row r="12" spans="2:21" s="5" customFormat="1" ht="19.899999999999999" customHeight="1" thickTop="1" thickBot="1" x14ac:dyDescent="0.3">
      <c r="B12" s="21" t="s">
        <v>9</v>
      </c>
      <c r="C12" s="22">
        <f>SUM(C10:C11)</f>
        <v>341</v>
      </c>
      <c r="D12" s="22">
        <f>SUM(D10:D11)</f>
        <v>208</v>
      </c>
      <c r="E12" s="22">
        <f>SUM(E10:E11)</f>
        <v>1563</v>
      </c>
      <c r="F12" s="22">
        <f>SUM(F10:F11)</f>
        <v>2112</v>
      </c>
      <c r="J12" s="38" t="s">
        <v>9</v>
      </c>
      <c r="K12" s="39">
        <f>+C12/$F$12</f>
        <v>0.16145833333333334</v>
      </c>
      <c r="L12" s="39">
        <f>+D12/$F$12</f>
        <v>9.8484848484848481E-2</v>
      </c>
      <c r="M12" s="39">
        <f>+E12/$F$12</f>
        <v>0.74005681818181823</v>
      </c>
      <c r="N12" s="39">
        <f>+F12/$F$12</f>
        <v>1</v>
      </c>
      <c r="O12" s="37"/>
      <c r="P12" s="37"/>
      <c r="Q12" s="37"/>
      <c r="R12" s="37"/>
      <c r="S12" s="37"/>
      <c r="T12" s="37"/>
      <c r="U12" s="37"/>
    </row>
    <row r="13" spans="2:21" s="5" customFormat="1" ht="16.899999999999999" customHeight="1" thickTop="1" x14ac:dyDescent="0.2">
      <c r="B13" s="12"/>
      <c r="C13" s="12"/>
      <c r="D13" s="12"/>
      <c r="E13" s="12"/>
      <c r="F13" s="12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</row>
    <row r="14" spans="2:21" s="5" customFormat="1" ht="16.899999999999999" customHeight="1" x14ac:dyDescent="0.25"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</row>
    <row r="15" spans="2:21" s="5" customFormat="1" ht="16.899999999999999" customHeight="1" x14ac:dyDescent="0.25"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</row>
    <row r="16" spans="2:21" s="5" customFormat="1" ht="16.899999999999999" customHeight="1" x14ac:dyDescent="0.25"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2:21" s="5" customFormat="1" ht="16.899999999999999" customHeight="1" x14ac:dyDescent="0.25"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2:21" s="5" customFormat="1" ht="16.899999999999999" customHeight="1" x14ac:dyDescent="0.25"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2:21" s="5" customFormat="1" ht="16.899999999999999" customHeight="1" x14ac:dyDescent="0.25"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  <row r="20" spans="2:21" s="5" customFormat="1" ht="16.899999999999999" customHeight="1" x14ac:dyDescent="0.25"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1" spans="2:21" s="5" customFormat="1" ht="16.899999999999999" customHeight="1" x14ac:dyDescent="0.25"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</row>
    <row r="22" spans="2:21" s="5" customFormat="1" ht="16.899999999999999" customHeight="1" x14ac:dyDescent="0.25"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</row>
    <row r="23" spans="2:21" s="5" customFormat="1" ht="16.899999999999999" customHeight="1" x14ac:dyDescent="0.25"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</row>
    <row r="24" spans="2:21" s="5" customFormat="1" ht="16.899999999999999" customHeight="1" x14ac:dyDescent="0.25"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</row>
    <row r="25" spans="2:21" s="5" customFormat="1" ht="16.899999999999999" customHeight="1" x14ac:dyDescent="0.25"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</row>
    <row r="26" spans="2:21" s="5" customFormat="1" ht="16.899999999999999" customHeight="1" x14ac:dyDescent="0.25"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2:21" s="5" customFormat="1" ht="16.899999999999999" customHeight="1" x14ac:dyDescent="0.25"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</row>
    <row r="28" spans="2:21" s="5" customFormat="1" ht="16.899999999999999" customHeight="1" x14ac:dyDescent="0.25"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</row>
    <row r="29" spans="2:21" s="5" customFormat="1" ht="16.899999999999999" customHeight="1" x14ac:dyDescent="0.25"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</row>
    <row r="30" spans="2:21" s="5" customFormat="1" ht="16.899999999999999" customHeight="1" x14ac:dyDescent="0.25"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</row>
    <row r="31" spans="2:21" s="13" customFormat="1" ht="19.149999999999999" customHeight="1" x14ac:dyDescent="0.25">
      <c r="B31" s="24" t="s">
        <v>12</v>
      </c>
      <c r="C31" s="24"/>
      <c r="D31" s="24"/>
      <c r="E31" s="25"/>
      <c r="F31" s="25" t="s">
        <v>13</v>
      </c>
      <c r="G31" s="26"/>
      <c r="H31" s="26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2:21" ht="150" customHeight="1" thickBot="1" x14ac:dyDescent="0.25">
      <c r="B32" s="27" t="s">
        <v>17</v>
      </c>
      <c r="C32" s="28"/>
      <c r="D32" s="28"/>
      <c r="E32" s="29"/>
      <c r="F32" s="27" t="s">
        <v>16</v>
      </c>
      <c r="G32" s="28"/>
      <c r="H32" s="29"/>
    </row>
  </sheetData>
  <mergeCells count="8">
    <mergeCell ref="C2:H2"/>
    <mergeCell ref="C3:H3"/>
    <mergeCell ref="B7:F7"/>
    <mergeCell ref="B5:H5"/>
    <mergeCell ref="B31:E31"/>
    <mergeCell ref="F31:H31"/>
    <mergeCell ref="B32:E32"/>
    <mergeCell ref="F32:H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8.1 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2022-06-15T15:50:33Z</dcterms:created>
  <dcterms:modified xsi:type="dcterms:W3CDTF">2024-02-08T17:13:39Z</dcterms:modified>
</cp:coreProperties>
</file>