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JCDMX\Desktop\MX09.TSJCMDX.1.3.DEP.2024\Micrositio\Actualización\Micrositio_abril\Sentencias\"/>
    </mc:Choice>
  </mc:AlternateContent>
  <bookViews>
    <workbookView xWindow="0" yWindow="0" windowWidth="28800" windowHeight="12300" tabRatio="951"/>
  </bookViews>
  <sheets>
    <sheet name="Portada" sheetId="13" r:id="rId1"/>
    <sheet name="SentAcumTodasMaterias2024" sheetId="19" r:id="rId2"/>
    <sheet name="SentPenalAcum2024" sheetId="21" r:id="rId3"/>
    <sheet name="SentNGAcum2024" sheetId="22" r:id="rId4"/>
    <sheet name="TodasMaterias Acumulado" sheetId="8" state="hidden" r:id="rId5"/>
    <sheet name="TodasMaterias AltoImpacto Acum" sheetId="14" state="hidden" r:id="rId6"/>
  </sheets>
  <externalReferences>
    <externalReference r:id="rId7"/>
  </externalReferences>
  <definedNames>
    <definedName name="_xlnm.Print_Area" localSheetId="0">Portada!$A$1:$I$43</definedName>
    <definedName name="_xlnm.Print_Area" localSheetId="1">SentAcumTodasMaterias2024!$A$1:$E$38</definedName>
    <definedName name="_xlnm.Print_Area" localSheetId="3">SentNGAcum2024!$A$1:$E$40</definedName>
    <definedName name="_xlnm.Print_Area" localSheetId="2">SentPenalAcum2024!$A$1:$E$42</definedName>
    <definedName name="_xlnm.Print_Area" localSheetId="4">'TodasMaterias Acumulado'!$A$1:$M$34</definedName>
    <definedName name="_xlnm.Print_Area" localSheetId="5">'TodasMaterias AltoImpacto Acum'!$A$1:$M$32</definedName>
    <definedName name="bvnbvn" localSheetId="1">#REF!</definedName>
    <definedName name="bvnbvn" localSheetId="3">#REF!</definedName>
    <definedName name="bvnbvn" localSheetId="4">#REF!</definedName>
    <definedName name="bvnbvn" localSheetId="5">#REF!</definedName>
    <definedName name="bvnbvn">#REF!</definedName>
    <definedName name="LibertadDelAltoImpacto" localSheetId="1">#REF!</definedName>
    <definedName name="LibertadDelAltoImpacto" localSheetId="3">#REF!</definedName>
    <definedName name="LibertadDelAltoImpacto" localSheetId="4">#REF!</definedName>
    <definedName name="LibertadDelAltoImpacto" localSheetId="5">#REF!</definedName>
    <definedName name="LibertadDelAltoImpacto">#REF!</definedName>
    <definedName name="OLE_LINK1" localSheetId="1">#REF!</definedName>
    <definedName name="OLE_LINK1" localSheetId="3">#REF!</definedName>
    <definedName name="OLE_LINK1" localSheetId="4">#REF!</definedName>
    <definedName name="OLE_LINK1" localSheetId="5">#REF!</definedName>
    <definedName name="OLE_LINK1">#REF!</definedName>
    <definedName name="OLE_LINK2" localSheetId="1">#REF!</definedName>
    <definedName name="OLE_LINK2" localSheetId="3">#REF!</definedName>
    <definedName name="OLE_LINK2" localSheetId="4">#REF!</definedName>
    <definedName name="OLE_LINK2" localSheetId="5">#REF!</definedName>
    <definedName name="OLE_LINK2">#REF!</definedName>
    <definedName name="OLE_LINK3" localSheetId="1">#REF!</definedName>
    <definedName name="OLE_LINK3" localSheetId="3">#REF!</definedName>
    <definedName name="OLE_LINK3" localSheetId="4">#REF!</definedName>
    <definedName name="OLE_LINK3" localSheetId="5">#REF!</definedName>
    <definedName name="OLE_LINK3">#REF!</definedName>
    <definedName name="OLE_LINK4" localSheetId="1">#REF!</definedName>
    <definedName name="OLE_LINK4" localSheetId="3">#REF!</definedName>
    <definedName name="OLE_LINK4" localSheetId="4">#REF!</definedName>
    <definedName name="OLE_LINK4" localSheetId="5">#REF!</definedName>
    <definedName name="OLE_LINK4">#REF!</definedName>
    <definedName name="sdfsdfsdf" localSheetId="1">#REF!</definedName>
    <definedName name="sdfsdfsdf" localSheetId="3">#REF!</definedName>
    <definedName name="sdfsdfsdf" localSheetId="4">#REF!</definedName>
    <definedName name="sdfsdfsdf" localSheetId="5">#REF!</definedName>
    <definedName name="sdfsdfsdf">#REF!</definedName>
  </definedNames>
  <calcPr calcId="162913"/>
</workbook>
</file>

<file path=xl/calcChain.xml><?xml version="1.0" encoding="utf-8"?>
<calcChain xmlns="http://schemas.openxmlformats.org/spreadsheetml/2006/main">
  <c r="C24" i="21" l="1"/>
  <c r="C15" i="21"/>
  <c r="C9" i="21"/>
  <c r="C10" i="21"/>
  <c r="C11" i="21"/>
  <c r="C12" i="21"/>
  <c r="C14" i="21"/>
  <c r="C18" i="21"/>
  <c r="C19" i="21"/>
  <c r="C20" i="21"/>
  <c r="C13" i="21"/>
  <c r="C16" i="21"/>
  <c r="C23" i="21"/>
  <c r="C25" i="21"/>
  <c r="C26" i="21"/>
  <c r="C27" i="21"/>
  <c r="C28" i="21"/>
  <c r="C21" i="21"/>
  <c r="C29" i="21"/>
  <c r="C22" i="21"/>
  <c r="C30" i="21"/>
  <c r="C17" i="21"/>
  <c r="C8" i="21"/>
  <c r="B33" i="19" l="1"/>
  <c r="D12" i="22"/>
  <c r="D9" i="22"/>
  <c r="D13" i="22"/>
  <c r="D14" i="22"/>
  <c r="D15" i="22"/>
  <c r="D16" i="22"/>
  <c r="D10" i="22"/>
  <c r="D17" i="22"/>
  <c r="D18" i="22"/>
  <c r="D19" i="22"/>
  <c r="D20" i="22"/>
  <c r="D21" i="22"/>
  <c r="D22" i="22"/>
  <c r="D23" i="22"/>
  <c r="D24" i="22"/>
  <c r="D25" i="22"/>
  <c r="D26" i="22"/>
  <c r="D27" i="22"/>
  <c r="D28" i="22"/>
  <c r="D29" i="22"/>
  <c r="D30" i="22"/>
  <c r="D31" i="22"/>
  <c r="D32" i="22"/>
  <c r="D11" i="22"/>
  <c r="D23" i="21"/>
  <c r="D24" i="21"/>
  <c r="D25" i="21"/>
  <c r="D26" i="21"/>
  <c r="D27" i="21"/>
  <c r="D14" i="21"/>
  <c r="D15" i="21"/>
  <c r="E15" i="21" s="1"/>
  <c r="D8" i="21"/>
  <c r="E8" i="21" s="1"/>
  <c r="D18" i="21"/>
  <c r="E18" i="21" s="1"/>
  <c r="D28" i="21"/>
  <c r="E28" i="21" s="1"/>
  <c r="D11" i="21"/>
  <c r="E11" i="21" s="1"/>
  <c r="D21" i="21"/>
  <c r="E21" i="21" s="1"/>
  <c r="D9" i="21"/>
  <c r="E9" i="21" s="1"/>
  <c r="D19" i="21"/>
  <c r="E19" i="21" s="1"/>
  <c r="D29" i="21"/>
  <c r="E29" i="21" s="1"/>
  <c r="D20" i="21"/>
  <c r="E20" i="21" s="1"/>
  <c r="D13" i="21"/>
  <c r="E13" i="21" s="1"/>
  <c r="D22" i="21"/>
  <c r="D30" i="21"/>
  <c r="E30" i="21" s="1"/>
  <c r="D10" i="21"/>
  <c r="E10" i="21" s="1"/>
  <c r="D16" i="21"/>
  <c r="E16" i="21" s="1"/>
  <c r="D17" i="21"/>
  <c r="E17" i="21" s="1"/>
  <c r="D31" i="21"/>
  <c r="E31" i="21" s="1"/>
  <c r="D12" i="21"/>
  <c r="E22" i="21"/>
  <c r="E18" i="19" l="1"/>
  <c r="E19" i="19"/>
  <c r="E31" i="19"/>
  <c r="E30" i="19"/>
  <c r="E20" i="19"/>
  <c r="E13" i="19"/>
  <c r="E12" i="19"/>
  <c r="E14" i="19"/>
  <c r="E23" i="19"/>
  <c r="E11" i="19"/>
  <c r="E24" i="19"/>
  <c r="E27" i="19"/>
  <c r="E16" i="19"/>
  <c r="E25" i="19"/>
  <c r="E17" i="19"/>
  <c r="E28" i="19"/>
  <c r="E9" i="19"/>
  <c r="E26" i="19"/>
  <c r="E32" i="19"/>
  <c r="E22" i="19"/>
  <c r="E29" i="19"/>
  <c r="E10" i="19"/>
  <c r="E21" i="19"/>
  <c r="E15" i="19"/>
  <c r="E24" i="21" l="1"/>
  <c r="C33" i="22" l="1"/>
  <c r="C33" i="19" l="1"/>
  <c r="E17" i="22" l="1"/>
  <c r="E32" i="22"/>
  <c r="E28" i="22"/>
  <c r="E30" i="22"/>
  <c r="E27" i="22"/>
  <c r="E26" i="22"/>
  <c r="E10" i="22"/>
  <c r="E25" i="22"/>
  <c r="E29" i="22"/>
  <c r="E21" i="22"/>
  <c r="E19" i="22"/>
  <c r="E9" i="22"/>
  <c r="E18" i="22"/>
  <c r="E20" i="22"/>
  <c r="E31" i="22"/>
  <c r="E11" i="22"/>
  <c r="E23" i="22"/>
  <c r="E13" i="22"/>
  <c r="E24" i="22"/>
  <c r="E12" i="22"/>
  <c r="E22" i="22"/>
  <c r="E23" i="21"/>
  <c r="E14" i="21"/>
  <c r="E27" i="21"/>
  <c r="E26" i="21"/>
  <c r="E25" i="21"/>
  <c r="E12" i="21"/>
  <c r="B33" i="22"/>
  <c r="B32" i="21"/>
  <c r="C32" i="21"/>
  <c r="E33" i="22" l="1"/>
  <c r="D33" i="19"/>
  <c r="E33" i="19" s="1"/>
  <c r="D32" i="21"/>
  <c r="E32" i="21" s="1"/>
</calcChain>
</file>

<file path=xl/sharedStrings.xml><?xml version="1.0" encoding="utf-8"?>
<sst xmlns="http://schemas.openxmlformats.org/spreadsheetml/2006/main" count="297" uniqueCount="126">
  <si>
    <t>Delitos</t>
  </si>
  <si>
    <t>No. Juzgado</t>
  </si>
  <si>
    <t>Sentencia mínima</t>
  </si>
  <si>
    <t>Sentencia máxima</t>
  </si>
  <si>
    <t>Promedio del tiempo de sentencia</t>
  </si>
  <si>
    <t>años</t>
  </si>
  <si>
    <t>meses</t>
  </si>
  <si>
    <t>días</t>
  </si>
  <si>
    <t>Falsedad ante autoridades</t>
  </si>
  <si>
    <t>Fraude</t>
  </si>
  <si>
    <t>Homicidio</t>
  </si>
  <si>
    <t>Lesiones</t>
  </si>
  <si>
    <t>Narcomenudeo</t>
  </si>
  <si>
    <t>Robo en transporte publico</t>
  </si>
  <si>
    <t>Secuestro</t>
  </si>
  <si>
    <t>Violación contra menores</t>
  </si>
  <si>
    <t>Violencia familiar</t>
  </si>
  <si>
    <t>Abuso sexual contra menores</t>
  </si>
  <si>
    <t>Daño a la propiedad</t>
  </si>
  <si>
    <t>Feminicidio</t>
  </si>
  <si>
    <t>Robo a negocios</t>
  </si>
  <si>
    <t>Trata de personas</t>
  </si>
  <si>
    <t>Homicidio doloso</t>
  </si>
  <si>
    <t>Lesiones dolosas por arma de fuego</t>
  </si>
  <si>
    <t>Robo a casa habitación c/v</t>
  </si>
  <si>
    <t>Robo a negocio c/v</t>
  </si>
  <si>
    <t>Robo a pasajeros a bordo de microbús c/v y s/v</t>
  </si>
  <si>
    <t>Robo a pasajero a bordo de taxi c/v</t>
  </si>
  <si>
    <t>Robo a pasajero al interior del metro c/v y s/v</t>
  </si>
  <si>
    <t>Robo a repartidor c/v y s/v</t>
  </si>
  <si>
    <t>Robo a transeúnte en vía pública c/v y s/v</t>
  </si>
  <si>
    <t>Robo a transportista c/v y s/v</t>
  </si>
  <si>
    <t>Robo de vehículo automotor c/v y s/v</t>
  </si>
  <si>
    <t>Violación</t>
  </si>
  <si>
    <t>Robo a cuentahabiente, a banco y a cajero</t>
  </si>
  <si>
    <t>-</t>
  </si>
  <si>
    <t>PROMEDIO DE AÑOS DE SENTENCIA SEGÚN DELITO EN JUZGADOS PENALES, NO GRAVES Y DE JUSTICIA PARA ADOLESCENTES</t>
  </si>
  <si>
    <t>PROMEDIO DE AÑOS DE SENTENCIA SEGÚN DELITO DE ALTO IMPACTO EN JUZGADOS PENALES, NO GRAVES Y DE JUSTICIA PARA ADOLESCENTES</t>
  </si>
  <si>
    <t>57P</t>
  </si>
  <si>
    <t>56P</t>
  </si>
  <si>
    <t>14NG</t>
  </si>
  <si>
    <t>7P</t>
  </si>
  <si>
    <t>6A</t>
  </si>
  <si>
    <t>54P</t>
  </si>
  <si>
    <t>27P</t>
  </si>
  <si>
    <t>50P</t>
  </si>
  <si>
    <t>2A, 6A</t>
  </si>
  <si>
    <t>67P</t>
  </si>
  <si>
    <t>3P</t>
  </si>
  <si>
    <t>9P</t>
  </si>
  <si>
    <t>4A</t>
  </si>
  <si>
    <t>21P</t>
  </si>
  <si>
    <t>19NG</t>
  </si>
  <si>
    <t>39P</t>
  </si>
  <si>
    <t>10NG</t>
  </si>
  <si>
    <t>10P</t>
  </si>
  <si>
    <t>19P, 48P, 4NG, 13NG</t>
  </si>
  <si>
    <t>15P</t>
  </si>
  <si>
    <t>26NG</t>
  </si>
  <si>
    <t>28P</t>
  </si>
  <si>
    <t>21NG</t>
  </si>
  <si>
    <t>53P</t>
  </si>
  <si>
    <t>10P, 7NG, 24NG</t>
  </si>
  <si>
    <t>17P</t>
  </si>
  <si>
    <t>14P</t>
  </si>
  <si>
    <t>29NG</t>
  </si>
  <si>
    <t>68P</t>
  </si>
  <si>
    <t>12NG</t>
  </si>
  <si>
    <t>37P</t>
  </si>
  <si>
    <t>30P</t>
  </si>
  <si>
    <t>10 NG</t>
  </si>
  <si>
    <t>37NG</t>
  </si>
  <si>
    <t>34P</t>
  </si>
  <si>
    <t>13P</t>
  </si>
  <si>
    <t>19P</t>
  </si>
  <si>
    <t>7NG</t>
  </si>
  <si>
    <t>9NG</t>
  </si>
  <si>
    <t>69P</t>
  </si>
  <si>
    <t>Encubrimiento por receptación</t>
  </si>
  <si>
    <t>Robo a casa habitación</t>
  </si>
  <si>
    <t>Robo contra transeúnte</t>
  </si>
  <si>
    <t>Robo de vehículos o auto-partes</t>
  </si>
  <si>
    <t>Condenatorias</t>
  </si>
  <si>
    <t>Absolutorias</t>
  </si>
  <si>
    <t>Total</t>
  </si>
  <si>
    <t>Porcentaje de sentencias condenatorias</t>
  </si>
  <si>
    <t>Otros robos</t>
  </si>
  <si>
    <t>Robo de vehículo o autopartes</t>
  </si>
  <si>
    <t>Robo en transporte público</t>
  </si>
  <si>
    <t>Otros delitos</t>
  </si>
  <si>
    <t>Otros abusos sexuales</t>
  </si>
  <si>
    <t>Otras violaciones</t>
  </si>
  <si>
    <t>Violación a menores</t>
  </si>
  <si>
    <t>Delincuencia organizada</t>
  </si>
  <si>
    <t>Asociación delictuosa</t>
  </si>
  <si>
    <t>diciembre año judicial 2014</t>
  </si>
  <si>
    <t>Encubrimiento por receptacion</t>
  </si>
  <si>
    <t>19, 62</t>
  </si>
  <si>
    <t>40, 68, 69</t>
  </si>
  <si>
    <t>Robo a casa habitacion</t>
  </si>
  <si>
    <t>Robo contra transeunte</t>
  </si>
  <si>
    <t>Robo de vehiculos o auto-partes</t>
  </si>
  <si>
    <t>50, 52</t>
  </si>
  <si>
    <t>Robo en trasnporte publico</t>
  </si>
  <si>
    <t>2, 9, 20, 32</t>
  </si>
  <si>
    <t>6, 25, 33</t>
  </si>
  <si>
    <t>8, 19</t>
  </si>
  <si>
    <t>1,8,9,15,19,20, 26, 29, 34</t>
  </si>
  <si>
    <t>1,12,17,18,19,33,35</t>
  </si>
  <si>
    <t>3,6,26</t>
  </si>
  <si>
    <t>Narcomenudeo(1)</t>
  </si>
  <si>
    <t>1,2,3,6,12</t>
  </si>
  <si>
    <t>Robo a negocios (2)</t>
  </si>
  <si>
    <t xml:space="preserve">1, 3, 5, 6 </t>
  </si>
  <si>
    <t>2, 5, 39</t>
  </si>
  <si>
    <t>Robo a negocio</t>
  </si>
  <si>
    <r>
      <t xml:space="preserve">Notas: </t>
    </r>
    <r>
      <rPr>
        <sz val="8"/>
        <color rgb="FF000000"/>
        <rFont val="Arial"/>
        <family val="2"/>
      </rPr>
      <t xml:space="preserve">Otras violaciones  incluye violaciones a hombres y mujeres mayores de 18 años. Otros abusos sexuales incluye los abusos sexuales cometidos contra hombres y mujeres mayores de 18 años.  Se presenta el número de sentencias dictadas por persona y por cada uno de los delitos.  </t>
    </r>
  </si>
  <si>
    <r>
      <t xml:space="preserve">Nota: </t>
    </r>
    <r>
      <rPr>
        <sz val="8"/>
        <color rgb="FF000000"/>
        <rFont val="Arial"/>
        <family val="2"/>
      </rPr>
      <t xml:space="preserve">Se presenta el número de sentencias dictadas por persona y por cada uno de los  delitos.  Otras violaciones  incluye  violaciones a hombres y mujeres mayores de 18 años.  Otros abusos sexuales incluye los abusos sexuales cometidos contra hombres y mujeres mayores de 18 años.
</t>
    </r>
  </si>
  <si>
    <r>
      <t xml:space="preserve">Nota: </t>
    </r>
    <r>
      <rPr>
        <sz val="8"/>
        <color rgb="FF000000"/>
        <rFont val="Arial"/>
        <family val="2"/>
      </rPr>
      <t xml:space="preserve">Se presenta el número de sentencias dictadas por persona y por cada uno de los  delitos. 
</t>
    </r>
  </si>
  <si>
    <t>Robo de vehículos o autopartes</t>
  </si>
  <si>
    <r>
      <rPr>
        <b/>
        <sz val="8"/>
        <rFont val="Arial"/>
        <family val="2"/>
      </rPr>
      <t xml:space="preserve">Fuente: </t>
    </r>
    <r>
      <rPr>
        <sz val="8"/>
        <rFont val="Arial"/>
        <family val="2"/>
      </rPr>
      <t xml:space="preserve">Dirección de Estadística de la Presidencia con información de los órganos jurisdiccionales de primera instancia de la materia Penal, todos del TSJCDMX.
</t>
    </r>
  </si>
  <si>
    <t>Asociacion delictuosa</t>
  </si>
  <si>
    <t>Violacion a menores</t>
  </si>
  <si>
    <t>Número de sentencias dictadas en juzgados penales de delitos no graves, por principales delitos y tipo de resolución, enero- abril 2024</t>
  </si>
  <si>
    <t>Número de sentencias dictadas en juzgados penales, por principales delitos y tipo de resolución, enero- abril 2024</t>
  </si>
  <si>
    <t>Número de sentencias dictadas en juzgados penales y penales de delitos no graves, por principales delitos y tipo de resolución,  enero-abril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</si>
</sst>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.00_-;\-* #,##0.00_-;_-* \-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2"/>
      <name val="Times New Roman"/>
      <family val="1"/>
    </font>
    <font>
      <b/>
      <sz val="15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b/>
      <sz val="10"/>
      <color theme="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11"/>
      <color rgb="FF651420"/>
      <name val="Arial"/>
      <family val="2"/>
    </font>
    <font>
      <b/>
      <sz val="10"/>
      <color rgb="FF65142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651420"/>
        <bgColor indexed="64"/>
      </patternFill>
    </fill>
  </fills>
  <borders count="3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/>
      <bottom style="thin">
        <color theme="0"/>
      </bottom>
      <diagonal/>
    </border>
    <border>
      <left style="hair">
        <color rgb="FF8F2829"/>
      </left>
      <right style="hair">
        <color rgb="FF8F2829"/>
      </right>
      <top style="hair">
        <color rgb="FF8F2829"/>
      </top>
      <bottom/>
      <diagonal/>
    </border>
    <border>
      <left style="hair">
        <color rgb="FF8F2829"/>
      </left>
      <right style="hair">
        <color rgb="FF8F2829"/>
      </right>
      <top/>
      <bottom/>
      <diagonal/>
    </border>
    <border>
      <left style="hair">
        <color rgb="FF8F2829"/>
      </left>
      <right style="hair">
        <color rgb="FF8F2829"/>
      </right>
      <top/>
      <bottom style="hair">
        <color rgb="FF8F2829"/>
      </bottom>
      <diagonal/>
    </border>
    <border>
      <left/>
      <right/>
      <top style="hair">
        <color rgb="FF8F2829"/>
      </top>
      <bottom/>
      <diagonal/>
    </border>
  </borders>
  <cellStyleXfs count="64">
    <xf numFmtId="0" fontId="0" fillId="0" borderId="0"/>
    <xf numFmtId="0" fontId="2" fillId="0" borderId="0"/>
    <xf numFmtId="0" fontId="3" fillId="0" borderId="0"/>
    <xf numFmtId="164" fontId="2" fillId="0" borderId="0" applyFill="0" applyBorder="0" applyAlignment="0" applyProtection="0"/>
    <xf numFmtId="16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9" fontId="1" fillId="0" borderId="0" applyFont="0" applyFill="0" applyBorder="0" applyAlignment="0" applyProtection="0"/>
  </cellStyleXfs>
  <cellXfs count="112">
    <xf numFmtId="0" fontId="0" fillId="0" borderId="0" xfId="0"/>
    <xf numFmtId="0" fontId="2" fillId="0" borderId="0" xfId="1" applyFont="1"/>
    <xf numFmtId="0" fontId="3" fillId="0" borderId="0" xfId="2"/>
    <xf numFmtId="0" fontId="4" fillId="0" borderId="5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/>
    </xf>
    <xf numFmtId="0" fontId="6" fillId="0" borderId="8" xfId="1" applyFont="1" applyBorder="1" applyAlignment="1">
      <alignment vertical="center"/>
    </xf>
    <xf numFmtId="0" fontId="6" fillId="0" borderId="9" xfId="1" applyFont="1" applyBorder="1" applyAlignment="1">
      <alignment horizontal="center" vertical="center" wrapText="1"/>
    </xf>
    <xf numFmtId="0" fontId="6" fillId="0" borderId="10" xfId="1" applyFont="1" applyFill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1" fontId="6" fillId="0" borderId="11" xfId="1" applyNumberFormat="1" applyFont="1" applyBorder="1" applyAlignment="1">
      <alignment horizontal="center" vertical="center"/>
    </xf>
    <xf numFmtId="0" fontId="6" fillId="0" borderId="12" xfId="1" applyFont="1" applyBorder="1" applyAlignment="1">
      <alignment vertical="center"/>
    </xf>
    <xf numFmtId="0" fontId="6" fillId="0" borderId="0" xfId="1" applyFont="1" applyBorder="1" applyAlignment="1">
      <alignment horizontal="center" vertical="center" wrapText="1"/>
    </xf>
    <xf numFmtId="0" fontId="6" fillId="0" borderId="13" xfId="1" applyFont="1" applyFill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1" fontId="6" fillId="0" borderId="14" xfId="1" applyNumberFormat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6" fillId="0" borderId="15" xfId="1" applyFont="1" applyBorder="1" applyAlignment="1">
      <alignment vertical="center"/>
    </xf>
    <xf numFmtId="0" fontId="6" fillId="0" borderId="16" xfId="1" applyFont="1" applyBorder="1" applyAlignment="1">
      <alignment horizontal="center" vertical="center"/>
    </xf>
    <xf numFmtId="0" fontId="6" fillId="0" borderId="17" xfId="1" applyFont="1" applyFill="1" applyBorder="1" applyAlignment="1">
      <alignment horizontal="center" vertical="center"/>
    </xf>
    <xf numFmtId="0" fontId="6" fillId="0" borderId="17" xfId="1" applyFont="1" applyBorder="1" applyAlignment="1">
      <alignment horizontal="center" vertical="center"/>
    </xf>
    <xf numFmtId="1" fontId="6" fillId="0" borderId="18" xfId="1" applyNumberFormat="1" applyFont="1" applyBorder="1" applyAlignment="1">
      <alignment horizontal="center" vertical="center"/>
    </xf>
    <xf numFmtId="0" fontId="6" fillId="0" borderId="0" xfId="1" applyFont="1" applyBorder="1" applyAlignment="1"/>
    <xf numFmtId="0" fontId="6" fillId="0" borderId="0" xfId="1" applyFont="1" applyFill="1" applyBorder="1" applyAlignment="1">
      <alignment horizontal="center"/>
    </xf>
    <xf numFmtId="0" fontId="6" fillId="0" borderId="0" xfId="1" quotePrefix="1" applyFont="1" applyFill="1" applyBorder="1" applyAlignment="1">
      <alignment horizontal="center"/>
    </xf>
    <xf numFmtId="1" fontId="6" fillId="0" borderId="0" xfId="1" applyNumberFormat="1" applyFont="1" applyFill="1" applyBorder="1" applyAlignment="1">
      <alignment horizontal="center"/>
    </xf>
    <xf numFmtId="0" fontId="6" fillId="0" borderId="8" xfId="1" applyFont="1" applyBorder="1" applyAlignment="1">
      <alignment horizontal="center" vertical="center" wrapText="1"/>
    </xf>
    <xf numFmtId="0" fontId="6" fillId="0" borderId="9" xfId="1" applyFont="1" applyFill="1" applyBorder="1" applyAlignment="1">
      <alignment horizontal="center" vertical="center"/>
    </xf>
    <xf numFmtId="0" fontId="6" fillId="0" borderId="8" xfId="1" applyFont="1" applyFill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1" fontId="6" fillId="0" borderId="8" xfId="1" applyNumberFormat="1" applyFont="1" applyBorder="1" applyAlignment="1">
      <alignment horizontal="center" vertical="center"/>
    </xf>
    <xf numFmtId="1" fontId="6" fillId="0" borderId="12" xfId="1" applyNumberFormat="1" applyFont="1" applyBorder="1" applyAlignment="1">
      <alignment horizontal="center" vertical="center" wrapText="1"/>
    </xf>
    <xf numFmtId="0" fontId="6" fillId="0" borderId="0" xfId="1" applyFont="1" applyFill="1" applyBorder="1" applyAlignment="1">
      <alignment horizontal="center" vertical="center"/>
    </xf>
    <xf numFmtId="0" fontId="6" fillId="0" borderId="12" xfId="1" applyFont="1" applyFill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1" fontId="6" fillId="0" borderId="12" xfId="1" applyNumberFormat="1" applyFont="1" applyBorder="1" applyAlignment="1">
      <alignment horizontal="center" vertical="center"/>
    </xf>
    <xf numFmtId="0" fontId="6" fillId="0" borderId="15" xfId="1" applyFont="1" applyBorder="1" applyAlignment="1">
      <alignment horizontal="center" vertical="center" wrapText="1"/>
    </xf>
    <xf numFmtId="0" fontId="6" fillId="0" borderId="16" xfId="1" quotePrefix="1" applyFont="1" applyFill="1" applyBorder="1" applyAlignment="1">
      <alignment horizontal="center" vertical="center"/>
    </xf>
    <xf numFmtId="0" fontId="6" fillId="0" borderId="15" xfId="1" applyFont="1" applyFill="1" applyBorder="1" applyAlignment="1">
      <alignment horizontal="center" vertical="center"/>
    </xf>
    <xf numFmtId="0" fontId="6" fillId="0" borderId="16" xfId="1" applyFont="1" applyFill="1" applyBorder="1" applyAlignment="1">
      <alignment horizontal="center" vertical="center"/>
    </xf>
    <xf numFmtId="0" fontId="6" fillId="0" borderId="15" xfId="1" applyFont="1" applyBorder="1" applyAlignment="1">
      <alignment horizontal="center" vertical="center"/>
    </xf>
    <xf numFmtId="1" fontId="6" fillId="0" borderId="15" xfId="1" applyNumberFormat="1" applyFont="1" applyBorder="1" applyAlignment="1">
      <alignment horizontal="center" vertical="center"/>
    </xf>
    <xf numFmtId="0" fontId="6" fillId="0" borderId="0" xfId="1" applyFont="1" applyFill="1" applyBorder="1" applyAlignment="1"/>
    <xf numFmtId="0" fontId="6" fillId="0" borderId="0" xfId="2" applyFont="1" applyBorder="1" applyAlignment="1">
      <alignment vertical="center" wrapText="1"/>
    </xf>
    <xf numFmtId="0" fontId="6" fillId="0" borderId="0" xfId="1" quotePrefix="1" applyFont="1" applyBorder="1" applyAlignment="1">
      <alignment horizontal="center" vertical="center"/>
    </xf>
    <xf numFmtId="0" fontId="6" fillId="0" borderId="16" xfId="1" quotePrefix="1" applyFont="1" applyBorder="1" applyAlignment="1">
      <alignment horizontal="center" vertical="center"/>
    </xf>
    <xf numFmtId="0" fontId="6" fillId="0" borderId="17" xfId="1" quotePrefix="1" applyFont="1" applyFill="1" applyBorder="1" applyAlignment="1">
      <alignment horizontal="center" vertical="center"/>
    </xf>
    <xf numFmtId="1" fontId="6" fillId="0" borderId="12" xfId="1" quotePrefix="1" applyNumberFormat="1" applyFont="1" applyBorder="1" applyAlignment="1">
      <alignment horizontal="center" vertical="center" wrapText="1"/>
    </xf>
    <xf numFmtId="0" fontId="7" fillId="0" borderId="0" xfId="14" applyFont="1" applyAlignment="1">
      <alignment horizontal="right"/>
    </xf>
    <xf numFmtId="0" fontId="2" fillId="0" borderId="0" xfId="14"/>
    <xf numFmtId="0" fontId="8" fillId="0" borderId="0" xfId="14" applyFont="1"/>
    <xf numFmtId="0" fontId="9" fillId="0" borderId="0" xfId="14" applyFont="1" applyAlignment="1">
      <alignment horizontal="right"/>
    </xf>
    <xf numFmtId="0" fontId="10" fillId="0" borderId="0" xfId="14" applyFont="1" applyAlignment="1">
      <alignment horizontal="right"/>
    </xf>
    <xf numFmtId="0" fontId="10" fillId="0" borderId="0" xfId="14" applyFont="1" applyAlignment="1">
      <alignment horizontal="center"/>
    </xf>
    <xf numFmtId="0" fontId="11" fillId="0" borderId="0" xfId="14" applyFont="1" applyAlignment="1">
      <alignment horizontal="right" indent="11"/>
    </xf>
    <xf numFmtId="0" fontId="11" fillId="0" borderId="0" xfId="14" applyFont="1" applyAlignment="1">
      <alignment horizontal="left" indent="11"/>
    </xf>
    <xf numFmtId="0" fontId="4" fillId="0" borderId="5" xfId="1" applyFont="1" applyBorder="1" applyAlignment="1">
      <alignment horizontal="center" vertical="center" wrapText="1"/>
    </xf>
    <xf numFmtId="0" fontId="2" fillId="0" borderId="0" xfId="14" applyFont="1"/>
    <xf numFmtId="0" fontId="4" fillId="0" borderId="0" xfId="14" applyFont="1" applyBorder="1" applyAlignment="1">
      <alignment horizontal="center" vertical="center" wrapText="1"/>
    </xf>
    <xf numFmtId="0" fontId="2" fillId="0" borderId="0" xfId="14" applyFont="1" applyAlignment="1">
      <alignment horizontal="center" vertical="center" wrapText="1"/>
    </xf>
    <xf numFmtId="3" fontId="2" fillId="0" borderId="0" xfId="14" applyNumberFormat="1" applyFont="1" applyBorder="1" applyAlignment="1">
      <alignment horizontal="center"/>
    </xf>
    <xf numFmtId="3" fontId="2" fillId="0" borderId="0" xfId="14" applyNumberFormat="1" applyFont="1"/>
    <xf numFmtId="3" fontId="2" fillId="0" borderId="0" xfId="14" applyNumberFormat="1"/>
    <xf numFmtId="3" fontId="2" fillId="0" borderId="24" xfId="3" applyNumberFormat="1" applyFont="1" applyFill="1" applyBorder="1" applyAlignment="1" applyProtection="1">
      <alignment horizontal="center" vertical="center"/>
    </xf>
    <xf numFmtId="0" fontId="2" fillId="3" borderId="0" xfId="14" applyFont="1" applyFill="1"/>
    <xf numFmtId="3" fontId="2" fillId="0" borderId="23" xfId="3" applyNumberFormat="1" applyFont="1" applyFill="1" applyBorder="1" applyAlignment="1" applyProtection="1">
      <alignment horizontal="center" vertical="center"/>
    </xf>
    <xf numFmtId="3" fontId="2" fillId="0" borderId="23" xfId="14" applyNumberFormat="1" applyFont="1" applyFill="1" applyBorder="1" applyAlignment="1">
      <alignment horizontal="center"/>
    </xf>
    <xf numFmtId="3" fontId="2" fillId="0" borderId="24" xfId="14" applyNumberFormat="1" applyFont="1" applyFill="1" applyBorder="1" applyAlignment="1">
      <alignment horizontal="center"/>
    </xf>
    <xf numFmtId="0" fontId="2" fillId="0" borderId="23" xfId="14" applyFont="1" applyFill="1" applyBorder="1" applyAlignment="1"/>
    <xf numFmtId="0" fontId="2" fillId="0" borderId="24" xfId="14" applyFont="1" applyFill="1" applyBorder="1" applyAlignment="1"/>
    <xf numFmtId="1" fontId="2" fillId="0" borderId="0" xfId="14" applyNumberFormat="1" applyFont="1"/>
    <xf numFmtId="0" fontId="12" fillId="4" borderId="22" xfId="14" applyFont="1" applyFill="1" applyBorder="1" applyAlignment="1">
      <alignment horizontal="center" vertical="center" wrapText="1"/>
    </xf>
    <xf numFmtId="9" fontId="2" fillId="0" borderId="24" xfId="63" quotePrefix="1" applyFont="1" applyFill="1" applyBorder="1" applyAlignment="1">
      <alignment horizontal="center"/>
    </xf>
    <xf numFmtId="9" fontId="2" fillId="0" borderId="24" xfId="63" applyFont="1" applyFill="1" applyBorder="1" applyAlignment="1">
      <alignment horizontal="center"/>
    </xf>
    <xf numFmtId="1" fontId="2" fillId="0" borderId="0" xfId="14" applyNumberFormat="1"/>
    <xf numFmtId="0" fontId="2" fillId="0" borderId="26" xfId="14" applyFont="1" applyFill="1" applyBorder="1" applyAlignment="1"/>
    <xf numFmtId="3" fontId="2" fillId="0" borderId="26" xfId="3" applyNumberFormat="1" applyFont="1" applyFill="1" applyBorder="1" applyAlignment="1" applyProtection="1">
      <alignment horizontal="center" vertical="center"/>
    </xf>
    <xf numFmtId="3" fontId="2" fillId="0" borderId="26" xfId="14" applyNumberFormat="1" applyFont="1" applyFill="1" applyBorder="1" applyAlignment="1">
      <alignment horizontal="center"/>
    </xf>
    <xf numFmtId="0" fontId="2" fillId="0" borderId="27" xfId="14" applyFont="1" applyFill="1" applyBorder="1" applyAlignment="1"/>
    <xf numFmtId="3" fontId="2" fillId="0" borderId="27" xfId="3" applyNumberFormat="1" applyFont="1" applyFill="1" applyBorder="1" applyAlignment="1" applyProtection="1">
      <alignment horizontal="center" vertical="center"/>
    </xf>
    <xf numFmtId="3" fontId="2" fillId="0" borderId="27" xfId="14" applyNumberFormat="1" applyFont="1" applyFill="1" applyBorder="1" applyAlignment="1">
      <alignment horizontal="center"/>
    </xf>
    <xf numFmtId="9" fontId="2" fillId="0" borderId="27" xfId="63" quotePrefix="1" applyFont="1" applyFill="1" applyBorder="1" applyAlignment="1">
      <alignment horizontal="center"/>
    </xf>
    <xf numFmtId="9" fontId="2" fillId="0" borderId="27" xfId="63" applyFont="1" applyFill="1" applyBorder="1" applyAlignment="1">
      <alignment horizontal="center"/>
    </xf>
    <xf numFmtId="0" fontId="4" fillId="0" borderId="28" xfId="14" applyFont="1" applyFill="1" applyBorder="1" applyAlignment="1">
      <alignment horizontal="right"/>
    </xf>
    <xf numFmtId="3" fontId="4" fillId="0" borderId="28" xfId="3" applyNumberFormat="1" applyFont="1" applyFill="1" applyBorder="1" applyAlignment="1" applyProtection="1">
      <alignment horizontal="center" vertical="center"/>
    </xf>
    <xf numFmtId="3" fontId="4" fillId="0" borderId="28" xfId="14" applyNumberFormat="1" applyFont="1" applyFill="1" applyBorder="1" applyAlignment="1">
      <alignment horizontal="center"/>
    </xf>
    <xf numFmtId="9" fontId="4" fillId="0" borderId="28" xfId="63" applyFont="1" applyFill="1" applyBorder="1" applyAlignment="1">
      <alignment horizontal="center"/>
    </xf>
    <xf numFmtId="9" fontId="2" fillId="0" borderId="26" xfId="63" applyFont="1" applyFill="1" applyBorder="1" applyAlignment="1">
      <alignment horizontal="center"/>
    </xf>
    <xf numFmtId="9" fontId="2" fillId="0" borderId="23" xfId="63" applyFont="1" applyFill="1" applyBorder="1" applyAlignment="1">
      <alignment horizontal="center"/>
    </xf>
    <xf numFmtId="0" fontId="12" fillId="5" borderId="22" xfId="14" applyFont="1" applyFill="1" applyBorder="1" applyAlignment="1">
      <alignment horizontal="center" vertical="center" wrapText="1"/>
    </xf>
    <xf numFmtId="9" fontId="2" fillId="0" borderId="26" xfId="63" quotePrefix="1" applyFont="1" applyFill="1" applyBorder="1" applyAlignment="1">
      <alignment horizontal="center"/>
    </xf>
    <xf numFmtId="0" fontId="15" fillId="3" borderId="0" xfId="14" applyFont="1" applyFill="1" applyBorder="1" applyAlignment="1">
      <alignment horizontal="center" vertical="center" wrapText="1"/>
    </xf>
    <xf numFmtId="0" fontId="6" fillId="0" borderId="29" xfId="14" applyFont="1" applyBorder="1" applyAlignment="1">
      <alignment horizontal="left" vertical="top" wrapText="1"/>
    </xf>
    <xf numFmtId="0" fontId="13" fillId="0" borderId="0" xfId="0" applyFont="1" applyAlignment="1">
      <alignment horizontal="left" vertical="center" wrapText="1" readingOrder="1"/>
    </xf>
    <xf numFmtId="0" fontId="16" fillId="0" borderId="25" xfId="14" applyFont="1" applyBorder="1" applyAlignment="1">
      <alignment horizontal="center" vertical="center" wrapText="1"/>
    </xf>
    <xf numFmtId="0" fontId="15" fillId="0" borderId="0" xfId="14" applyFont="1" applyBorder="1" applyAlignment="1">
      <alignment horizontal="center" vertical="center" wrapText="1"/>
    </xf>
    <xf numFmtId="0" fontId="13" fillId="0" borderId="0" xfId="0" applyFont="1" applyAlignment="1">
      <alignment horizontal="left" vertical="top" wrapText="1" readingOrder="1"/>
    </xf>
    <xf numFmtId="0" fontId="6" fillId="0" borderId="0" xfId="2" applyFont="1" applyBorder="1" applyAlignment="1">
      <alignment horizontal="left" vertical="center" wrapText="1"/>
    </xf>
    <xf numFmtId="0" fontId="4" fillId="0" borderId="0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4" fillId="0" borderId="21" xfId="1" applyFont="1" applyBorder="1" applyAlignment="1">
      <alignment horizontal="center"/>
    </xf>
    <xf numFmtId="0" fontId="4" fillId="0" borderId="19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19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20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</cellXfs>
  <cellStyles count="64">
    <cellStyle name="Millares 2" xfId="3"/>
    <cellStyle name="Millares 2 2" xfId="4"/>
    <cellStyle name="Millares 2_Xl0000212" xfId="5"/>
    <cellStyle name="Millares 3" xfId="6"/>
    <cellStyle name="Millares 3 2" xfId="7"/>
    <cellStyle name="Millares 4" xfId="8"/>
    <cellStyle name="Millares 4 2" xfId="9"/>
    <cellStyle name="Normal" xfId="0" builtinId="0"/>
    <cellStyle name="Normal 10" xfId="10"/>
    <cellStyle name="Normal 11" xfId="11"/>
    <cellStyle name="Normal 11 2" xfId="12"/>
    <cellStyle name="Normal 12" xfId="13"/>
    <cellStyle name="Normal 2" xfId="14"/>
    <cellStyle name="Normal 2 2" xfId="1"/>
    <cellStyle name="Normal 2_Reporte Mensual Febrero" xfId="15"/>
    <cellStyle name="Normal 3" xfId="16"/>
    <cellStyle name="Normal 3 2" xfId="17"/>
    <cellStyle name="Normal 3 3" xfId="2"/>
    <cellStyle name="Normal 4" xfId="18"/>
    <cellStyle name="Normal 5" xfId="19"/>
    <cellStyle name="Normal 5 2" xfId="20"/>
    <cellStyle name="Normal 5 2 2" xfId="21"/>
    <cellStyle name="Normal 5 2 2 2" xfId="22"/>
    <cellStyle name="Normal 5 2 3" xfId="23"/>
    <cellStyle name="Normal 5 3" xfId="24"/>
    <cellStyle name="Normal 5 3 2" xfId="25"/>
    <cellStyle name="Normal 5 4" xfId="26"/>
    <cellStyle name="Normal 5_Reporte Mensual Junio _segunda parte" xfId="27"/>
    <cellStyle name="Normal 6" xfId="28"/>
    <cellStyle name="Normal 6 2" xfId="29"/>
    <cellStyle name="Normal 6 2 2" xfId="30"/>
    <cellStyle name="Normal 6 3" xfId="31"/>
    <cellStyle name="Normal 7" xfId="32"/>
    <cellStyle name="Normal 7 2" xfId="33"/>
    <cellStyle name="Normal 7 2 2" xfId="34"/>
    <cellStyle name="Normal 7 3" xfId="35"/>
    <cellStyle name="Normal 7_Reporte Mensual Junio _segunda parte" xfId="36"/>
    <cellStyle name="Normal 8" xfId="37"/>
    <cellStyle name="Normal 8 2" xfId="38"/>
    <cellStyle name="Normal 8 2 2" xfId="39"/>
    <cellStyle name="Normal 8 3" xfId="40"/>
    <cellStyle name="Normal 8 4" xfId="41"/>
    <cellStyle name="Normal 8 4 2" xfId="42"/>
    <cellStyle name="Normal 8 4 2 2" xfId="43"/>
    <cellStyle name="Normal 8 4 2 3" xfId="44"/>
    <cellStyle name="Normal 8 4 2 3 2" xfId="45"/>
    <cellStyle name="Normal 8 4 2 3 2 2" xfId="46"/>
    <cellStyle name="Normal 8 4 2 3 2 2 2" xfId="47"/>
    <cellStyle name="Normal 8 4 2 3 2 2 2 2" xfId="48"/>
    <cellStyle name="Normal 9" xfId="49"/>
    <cellStyle name="Normal 9 2" xfId="50"/>
    <cellStyle name="Normal 9 2 2" xfId="51"/>
    <cellStyle name="Normal 9 3" xfId="52"/>
    <cellStyle name="Normal 9 4" xfId="53"/>
    <cellStyle name="Normal 9 4 2" xfId="54"/>
    <cellStyle name="Normal 9 4 2 2" xfId="55"/>
    <cellStyle name="Normal 9 4 2 3" xfId="56"/>
    <cellStyle name="Normal 9 4 2 3 2" xfId="57"/>
    <cellStyle name="Normal 9 4 2 3 2 2" xfId="58"/>
    <cellStyle name="Normal 9 4 2 3 2 2 2" xfId="59"/>
    <cellStyle name="Normal 9 4 2 3 2 2 2 2" xfId="60"/>
    <cellStyle name="Notas 2" xfId="61"/>
    <cellStyle name="Notas 2 2" xfId="62"/>
    <cellStyle name="Porcentaje" xfId="63" builtinId="5"/>
  </cellStyles>
  <dxfs count="0"/>
  <tableStyles count="0" defaultTableStyle="TableStyleMedium2" defaultPivotStyle="PivotStyleLight16"/>
  <colors>
    <mruColors>
      <color rgb="FF651420"/>
      <color rgb="FF8F282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734785</xdr:colOff>
      <xdr:row>11</xdr:row>
      <xdr:rowOff>188232</xdr:rowOff>
    </xdr:from>
    <xdr:to>
      <xdr:col>7</xdr:col>
      <xdr:colOff>367392</xdr:colOff>
      <xdr:row>25</xdr:row>
      <xdr:rowOff>231322</xdr:rowOff>
    </xdr:to>
    <xdr:sp macro="" textlink="" fLocksText="0">
      <xdr:nvSpPr>
        <xdr:cNvPr id="4" name="Text Box 5"/>
        <xdr:cNvSpPr txBox="1">
          <a:spLocks noChangeArrowheads="1"/>
        </xdr:cNvSpPr>
      </xdr:nvSpPr>
      <xdr:spPr bwMode="auto">
        <a:xfrm>
          <a:off x="1496785" y="2555875"/>
          <a:ext cx="4204607" cy="3104697"/>
        </a:xfrm>
        <a:prstGeom prst="rect">
          <a:avLst/>
        </a:prstGeom>
        <a:solidFill>
          <a:srgbClr val="FFFFFF"/>
        </a:solidFill>
        <a:ln w="9525">
          <a:noFill/>
          <a:round/>
          <a:headEnd/>
          <a:tailEnd/>
        </a:ln>
        <a:effectLst/>
      </xdr:spPr>
      <xdr:txBody>
        <a:bodyPr vertOverflow="clip" wrap="square" lIns="36360" tIns="27360" rIns="0" bIns="0" anchor="t" upright="1"/>
        <a:lstStyle/>
        <a:p>
          <a:pPr algn="ctr" rtl="0">
            <a:defRPr sz="1000"/>
          </a:pPr>
          <a:r>
            <a:rPr lang="es-MX" sz="3600" b="1" i="0" strike="noStrike">
              <a:solidFill>
                <a:srgbClr val="651420"/>
              </a:solidFill>
              <a:latin typeface="Arial"/>
              <a:cs typeface="Arial"/>
            </a:rPr>
            <a:t>Sentencias dictadas</a:t>
          </a:r>
          <a:r>
            <a:rPr lang="es-MX" sz="3600" b="1" i="0" strike="noStrike" baseline="0">
              <a:solidFill>
                <a:srgbClr val="651420"/>
              </a:solidFill>
              <a:latin typeface="Arial"/>
              <a:cs typeface="Arial"/>
            </a:rPr>
            <a:t> en juzgados penales y penales de delitos no graves </a:t>
          </a:r>
        </a:p>
        <a:p>
          <a:pPr algn="r" rtl="0">
            <a:defRPr sz="1000"/>
          </a:pPr>
          <a:endParaRPr lang="es-MX" sz="2400" b="1" i="0" strike="noStrike" baseline="0">
            <a:solidFill>
              <a:schemeClr val="accent6">
                <a:lumMod val="75000"/>
              </a:schemeClr>
            </a:solidFill>
            <a:latin typeface="Arial"/>
            <a:cs typeface="Arial"/>
          </a:endParaRPr>
        </a:p>
        <a:p>
          <a:pPr algn="r" rtl="0">
            <a:defRPr sz="1000"/>
          </a:pPr>
          <a:endParaRPr lang="es-MX" sz="2400" b="1" i="0" strike="noStrike" baseline="0">
            <a:solidFill>
              <a:schemeClr val="accent6">
                <a:lumMod val="75000"/>
              </a:schemeClr>
            </a:solidFill>
            <a:latin typeface="Arial"/>
            <a:cs typeface="Arial"/>
          </a:endParaRPr>
        </a:p>
        <a:p>
          <a:pPr algn="r" rtl="0">
            <a:defRPr sz="1000"/>
          </a:pPr>
          <a:endParaRPr lang="es-MX" sz="2400" b="1" i="0" strike="noStrike" baseline="0">
            <a:solidFill>
              <a:schemeClr val="accent6">
                <a:lumMod val="75000"/>
              </a:schemeClr>
            </a:solidFill>
            <a:latin typeface="Arial"/>
            <a:cs typeface="Arial"/>
          </a:endParaRPr>
        </a:p>
        <a:p>
          <a:pPr algn="r" rtl="0">
            <a:defRPr sz="1000"/>
          </a:pPr>
          <a:endParaRPr lang="es-MX" sz="2400" b="1" i="0" strike="noStrike" baseline="0">
            <a:solidFill>
              <a:schemeClr val="accent6">
                <a:lumMod val="75000"/>
              </a:schemeClr>
            </a:solidFill>
            <a:latin typeface="Arial"/>
            <a:cs typeface="Arial"/>
          </a:endParaRPr>
        </a:p>
        <a:p>
          <a:pPr algn="r" rtl="0">
            <a:defRPr sz="1000"/>
          </a:pPr>
          <a:endParaRPr lang="es-MX" sz="3000" b="1" i="0" strike="noStrike" baseline="0">
            <a:solidFill>
              <a:srgbClr val="8F2829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14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4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680357</xdr:colOff>
      <xdr:row>6</xdr:row>
      <xdr:rowOff>108859</xdr:rowOff>
    </xdr:from>
    <xdr:to>
      <xdr:col>7</xdr:col>
      <xdr:colOff>712373</xdr:colOff>
      <xdr:row>11</xdr:row>
      <xdr:rowOff>14437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2357" y="1428752"/>
          <a:ext cx="4604016" cy="953328"/>
        </a:xfrm>
        <a:prstGeom prst="rect">
          <a:avLst/>
        </a:prstGeom>
      </xdr:spPr>
    </xdr:pic>
    <xdr:clientData/>
  </xdr:twoCellAnchor>
  <xdr:twoCellAnchor>
    <xdr:from>
      <xdr:col>0</xdr:col>
      <xdr:colOff>27214</xdr:colOff>
      <xdr:row>0</xdr:row>
      <xdr:rowOff>13607</xdr:rowOff>
    </xdr:from>
    <xdr:to>
      <xdr:col>1</xdr:col>
      <xdr:colOff>484414</xdr:colOff>
      <xdr:row>43</xdr:row>
      <xdr:rowOff>0</xdr:rowOff>
    </xdr:to>
    <xdr:sp macro="" textlink="">
      <xdr:nvSpPr>
        <xdr:cNvPr id="5" name="Rectangle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/>
        </xdr:cNvSpPr>
      </xdr:nvSpPr>
      <xdr:spPr bwMode="auto">
        <a:xfrm>
          <a:off x="27214" y="13607"/>
          <a:ext cx="1219200" cy="9525000"/>
        </a:xfrm>
        <a:prstGeom prst="rect">
          <a:avLst/>
        </a:prstGeom>
        <a:solidFill>
          <a:srgbClr val="923844">
            <a:alpha val="90000"/>
          </a:srgb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204107</xdr:colOff>
      <xdr:row>35</xdr:row>
      <xdr:rowOff>244928</xdr:rowOff>
    </xdr:from>
    <xdr:to>
      <xdr:col>8</xdr:col>
      <xdr:colOff>176893</xdr:colOff>
      <xdr:row>41</xdr:row>
      <xdr:rowOff>190499</xdr:rowOff>
    </xdr:to>
    <xdr:sp macro="" textlink="" fLocksText="0">
      <xdr:nvSpPr>
        <xdr:cNvPr id="6" name="Text Box 5"/>
        <xdr:cNvSpPr txBox="1">
          <a:spLocks noChangeArrowheads="1"/>
        </xdr:cNvSpPr>
      </xdr:nvSpPr>
      <xdr:spPr bwMode="auto">
        <a:xfrm>
          <a:off x="3252107" y="8259535"/>
          <a:ext cx="3020786" cy="1224643"/>
        </a:xfrm>
        <a:prstGeom prst="rect">
          <a:avLst/>
        </a:prstGeom>
        <a:solidFill>
          <a:srgbClr val="FFFFFF"/>
        </a:solidFill>
        <a:ln w="9525">
          <a:noFill/>
          <a:round/>
          <a:headEnd/>
          <a:tailEnd/>
        </a:ln>
        <a:effectLst/>
      </xdr:spPr>
      <xdr:txBody>
        <a:bodyPr vertOverflow="clip" wrap="square" lIns="36360" tIns="27360" rIns="0" bIns="0" anchor="t" upright="1"/>
        <a:lstStyle/>
        <a:p>
          <a:pPr algn="r" rtl="0">
            <a:defRPr sz="1000"/>
          </a:pPr>
          <a:r>
            <a:rPr lang="es-MX" sz="4000" b="1" i="0" strike="noStrike" baseline="0">
              <a:solidFill>
                <a:srgbClr val="8F2829"/>
              </a:solidFill>
              <a:latin typeface="Arial"/>
              <a:cs typeface="Arial"/>
            </a:rPr>
            <a:t>Enero-abril</a:t>
          </a:r>
        </a:p>
        <a:p>
          <a:pPr algn="ctr" rtl="0">
            <a:defRPr sz="1000"/>
          </a:pPr>
          <a:r>
            <a:rPr lang="es-MX" sz="4000" b="1" i="0" strike="noStrike" baseline="0">
              <a:solidFill>
                <a:srgbClr val="8F2829"/>
              </a:solidFill>
              <a:latin typeface="Arial"/>
              <a:cs typeface="Arial"/>
            </a:rPr>
            <a:t>2024</a:t>
          </a:r>
        </a:p>
        <a:p>
          <a:pPr algn="ctr" rtl="0">
            <a:defRPr sz="1000"/>
          </a:pPr>
          <a:endParaRPr lang="es-MX" sz="14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4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9525</xdr:rowOff>
    </xdr:from>
    <xdr:to>
      <xdr:col>0</xdr:col>
      <xdr:colOff>1847850</xdr:colOff>
      <xdr:row>5</xdr:row>
      <xdr:rowOff>85725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9525"/>
          <a:ext cx="1771650" cy="8858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16566</xdr:colOff>
      <xdr:row>0</xdr:row>
      <xdr:rowOff>24847</xdr:rowOff>
    </xdr:from>
    <xdr:to>
      <xdr:col>0</xdr:col>
      <xdr:colOff>1490870</xdr:colOff>
      <xdr:row>4</xdr:row>
      <xdr:rowOff>99390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66" y="24847"/>
          <a:ext cx="1474304" cy="73715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1771650</xdr:colOff>
      <xdr:row>5</xdr:row>
      <xdr:rowOff>57564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1650" cy="8858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22411</xdr:colOff>
      <xdr:row>28</xdr:row>
      <xdr:rowOff>28015</xdr:rowOff>
    </xdr:from>
    <xdr:to>
      <xdr:col>11</xdr:col>
      <xdr:colOff>308161</xdr:colOff>
      <xdr:row>31</xdr:row>
      <xdr:rowOff>51548</xdr:rowOff>
    </xdr:to>
    <xdr:sp macro="" textlink="" fLocksText="0">
      <xdr:nvSpPr>
        <xdr:cNvPr id="2" name="Text Box 1"/>
        <xdr:cNvSpPr txBox="1">
          <a:spLocks noChangeArrowheads="1"/>
        </xdr:cNvSpPr>
      </xdr:nvSpPr>
      <xdr:spPr bwMode="auto">
        <a:xfrm>
          <a:off x="22411" y="5328397"/>
          <a:ext cx="8073838" cy="819151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27360" tIns="22680" rIns="0" bIns="0" anchor="ctr" upright="1"/>
        <a:lstStyle/>
        <a:p>
          <a:pPr algn="l" rtl="0">
            <a:lnSpc>
              <a:spcPts val="800"/>
            </a:lnSpc>
            <a:defRPr sz="1000"/>
          </a:pP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Nota: El promedio del tiempo de sentencia se obtiene con la suma de todos los tiempos de sentencia emitidos en el mes y divididos entre el número de sentencias. A partir del 27 de enero del 2012 los juzgados de paz penal se denominan juzgados penales de delitos no graves y los penales como juzgados penales de delitos graves. Sólo se presentan los delitos en los cuales hubo al menos una sentencia al mes; los espacios en blanco indican que sólo hubo una sentencia en ese delito.</a:t>
          </a:r>
        </a:p>
        <a:p>
          <a:pPr rtl="0" eaLnBrk="1" fontAlgn="auto" latinLnBrk="0" hangingPunct="1"/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Nomenclatura: "P": Juzgados penales, "NG": Juzgados de delitos no graves y "A": Juzgados de justicia para adolescentes.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En Justicia para adolescentes se presentan las sentencias del proceso escrito.</a:t>
          </a:r>
          <a:endParaRPr lang="es-ES" sz="800" b="0" i="0" u="none" strike="noStrike" baseline="0">
            <a:solidFill>
              <a:srgbClr val="000000"/>
            </a:solidFill>
            <a:latin typeface="Arial"/>
            <a:ea typeface="+mn-ea"/>
            <a:cs typeface="Arial"/>
          </a:endParaRPr>
        </a:p>
        <a:p>
          <a:pPr algn="l" rtl="0">
            <a:lnSpc>
              <a:spcPts val="800"/>
            </a:lnSpc>
            <a:defRPr sz="1000"/>
          </a:pP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Fuente: Dirección de Estadística de la Presidencia con información de órganos jurisdiccionales.</a:t>
          </a:r>
        </a:p>
      </xdr:txBody>
    </xdr:sp>
    <xdr:clientData/>
  </xdr:twoCellAnchor>
  <xdr:twoCellAnchor>
    <xdr:from>
      <xdr:col>10</xdr:col>
      <xdr:colOff>19050</xdr:colOff>
      <xdr:row>0</xdr:row>
      <xdr:rowOff>1</xdr:rowOff>
    </xdr:from>
    <xdr:to>
      <xdr:col>12</xdr:col>
      <xdr:colOff>0</xdr:colOff>
      <xdr:row>3</xdr:row>
      <xdr:rowOff>156883</xdr:rowOff>
    </xdr:to>
    <xdr:pic>
      <xdr:nvPicPr>
        <xdr:cNvPr id="3" name="4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53300" y="1"/>
          <a:ext cx="742950" cy="7283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1295400</xdr:colOff>
      <xdr:row>4</xdr:row>
      <xdr:rowOff>114300</xdr:rowOff>
    </xdr:to>
    <xdr:pic>
      <xdr:nvPicPr>
        <xdr:cNvPr id="4" name="5 Image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95400" cy="8763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22411</xdr:colOff>
      <xdr:row>25</xdr:row>
      <xdr:rowOff>28015</xdr:rowOff>
    </xdr:from>
    <xdr:to>
      <xdr:col>11</xdr:col>
      <xdr:colOff>308161</xdr:colOff>
      <xdr:row>28</xdr:row>
      <xdr:rowOff>123264</xdr:rowOff>
    </xdr:to>
    <xdr:sp macro="" textlink="" fLocksText="0">
      <xdr:nvSpPr>
        <xdr:cNvPr id="2" name="Text Box 1"/>
        <xdr:cNvSpPr txBox="1">
          <a:spLocks noChangeArrowheads="1"/>
        </xdr:cNvSpPr>
      </xdr:nvSpPr>
      <xdr:spPr bwMode="auto">
        <a:xfrm>
          <a:off x="22411" y="5350809"/>
          <a:ext cx="8141074" cy="890867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27360" tIns="22680" rIns="0" bIns="0" anchor="ctr" upright="1"/>
        <a:lstStyle/>
        <a:p>
          <a:pPr algn="l" rtl="0">
            <a:lnSpc>
              <a:spcPts val="800"/>
            </a:lnSpc>
            <a:defRPr sz="1000"/>
          </a:pP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Nota: El promedio del tiempo de sentencia se obtiene con la suma de todos los tiempos de sentencia emitidos en el mes y divididos entre el número de sentencias. A partir del 27 de enero del 2012 los juzgados de paz penal se denominan juzgados penales de delitos no graves y los penales como juzgados penales de delitos graves. Sólo se presentan los delitos en los cuales hubo al menos una sentencia al mes; los espacios en blanco indican que sólo hubo una sentencia en ese delito.</a:t>
          </a:r>
        </a:p>
        <a:p>
          <a:pPr rtl="0" eaLnBrk="1" fontAlgn="auto" latinLnBrk="0" hangingPunct="1"/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Nomenclatura: "P": Juzgados penales, "NG": Juzgados de delitos no graves y "A": Juzgados de justicia para adolescentes.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En Justicia para adolescentes se presentan las sentencias del proceso escrito.</a:t>
          </a:r>
          <a:endParaRPr lang="es-ES" sz="800" b="0" i="0" u="none" strike="noStrike" baseline="0">
            <a:solidFill>
              <a:srgbClr val="000000"/>
            </a:solidFill>
            <a:latin typeface="Arial"/>
            <a:ea typeface="+mn-ea"/>
            <a:cs typeface="Arial"/>
          </a:endParaRPr>
        </a:p>
        <a:p>
          <a:pPr marL="0" marR="0" indent="0" algn="l" defTabSz="914400" rtl="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"c/v"  significa "con violencia" y "s/v" significa "sin violencia"</a:t>
          </a:r>
        </a:p>
        <a:p>
          <a:pPr algn="l" rtl="0">
            <a:lnSpc>
              <a:spcPts val="800"/>
            </a:lnSpc>
            <a:defRPr sz="1000"/>
          </a:pP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Fuente: Dirección de Estadística de la Presidencia con información de órganos jurisdiccionales.</a:t>
          </a:r>
        </a:p>
      </xdr:txBody>
    </xdr:sp>
    <xdr:clientData/>
  </xdr:twoCellAnchor>
  <xdr:twoCellAnchor>
    <xdr:from>
      <xdr:col>10</xdr:col>
      <xdr:colOff>19050</xdr:colOff>
      <xdr:row>0</xdr:row>
      <xdr:rowOff>1</xdr:rowOff>
    </xdr:from>
    <xdr:to>
      <xdr:col>12</xdr:col>
      <xdr:colOff>0</xdr:colOff>
      <xdr:row>3</xdr:row>
      <xdr:rowOff>156883</xdr:rowOff>
    </xdr:to>
    <xdr:pic>
      <xdr:nvPicPr>
        <xdr:cNvPr id="3" name="4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9975" y="1"/>
          <a:ext cx="742950" cy="7283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1295400</xdr:colOff>
      <xdr:row>4</xdr:row>
      <xdr:rowOff>114300</xdr:rowOff>
    </xdr:to>
    <xdr:pic>
      <xdr:nvPicPr>
        <xdr:cNvPr id="4" name="5 Image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95400" cy="8763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JCDMX/Desktop/MX09.TSJCMDX.1.3.DEP.2024/3S.6%20Informe%20mensual/05_Mayo/Informe%20Estadistico%202024_may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introduccion"/>
      <sheetName val="Indice"/>
      <sheetName val="Graficas Penal"/>
      <sheetName val="Graficas Familiar"/>
      <sheetName val="Indice (anterior)"/>
      <sheetName val="Notas Generales"/>
      <sheetName val="ExpIng"/>
      <sheetName val="VarExp"/>
      <sheetName val="ExpIng_Propuesta"/>
      <sheetName val="296"/>
      <sheetName val="Exp. Ingr. Penal Oral"/>
      <sheetName val="ExpIngADOL"/>
      <sheetName val="Notas ExpIng_Nvo"/>
      <sheetName val="ProcIniciados"/>
      <sheetName val="PromProcInic (OCULTAR)"/>
      <sheetName val="Penal con 2017 y 2018 (sin ado)"/>
      <sheetName val="Penal con 2017 y 2018"/>
      <sheetName val="Familiar 2019 "/>
      <sheetName val="Penal con 2019 sin adolesc"/>
      <sheetName val="Penal con 2019"/>
      <sheetName val="CONTROL DE GESTION"/>
      <sheetName val="CONTROL DE GESTION (2)"/>
      <sheetName val="Exhortosing"/>
      <sheetName val="DistrProcJi"/>
      <sheetName val="Notas ProcInic_Nvo"/>
      <sheetName val="Asuntos Concluidos"/>
      <sheetName val="Desagregado Asuntos Concluidos"/>
      <sheetName val="PromAsunConc"/>
      <sheetName val="DistrPorcSent"/>
      <sheetName val="Notas A. Concluidos_Nvo"/>
      <sheetName val="SentEjec"/>
      <sheetName val="ConvCJA"/>
      <sheetName val="Audiencias juzgados"/>
      <sheetName val="Prom Audiencias"/>
      <sheetName val="Prom Acuerdos "/>
      <sheetName val="Notas Audiencias_Nvo"/>
      <sheetName val="Acuerdos juzgados"/>
      <sheetName val="Notas Acuerdos_Nvo"/>
      <sheetName val="OperacioneSalas"/>
      <sheetName val="Apelaciones Salas"/>
      <sheetName val="Apelaciones Salas Desagregado"/>
      <sheetName val="Resoluciones Salas"/>
      <sheetName val="PromRes"/>
      <sheetName val="Audiencias Salas"/>
      <sheetName val="Acuerdos Salas"/>
      <sheetName val="AmpAcumulado"/>
      <sheetName val="AmpAcumulado 2014(OCULTAR)"/>
      <sheetName val="AmpAcumulado 2015(OCULTAR)"/>
      <sheetName val="AmpAcumulado2022"/>
      <sheetName val="AmpAcumulado_2024"/>
      <sheetName val="ExpConsig"/>
      <sheetName val="DelNvoIngPenalG"/>
      <sheetName val="VarDelNvoIngPenal"/>
      <sheetName val="DelNvoIngNG"/>
      <sheetName val="VarDelNvoIngPenalNG"/>
      <sheetName val="TodoDelNvoIngPenal"/>
      <sheetName val="VarTodoDelNvoIngPenal"/>
      <sheetName val="TodoDelNvoIngPenalyAdol"/>
      <sheetName val="VarTodoDelNvoIngPenalyAdol"/>
      <sheetName val="SentPenalAcum"/>
      <sheetName val="SentNGAcum"/>
      <sheetName val="Lib.Resumen Penal"/>
      <sheetName val="Lib.Juzgados Penales Personas"/>
      <sheetName val="Lib.Juzgados Penales Delitos"/>
      <sheetName val="Lib. J NG Delitos y Personas"/>
      <sheetName val="Lib. Salas Penales"/>
      <sheetName val="LibEjec_Sanciones"/>
      <sheetName val="ArraigosAcumulado (OCULTAR)"/>
      <sheetName val="MedProtecAcumulado"/>
      <sheetName val="MedidasProtecciónAcumPP"/>
      <sheetName val="LibEjec_Sanciones_23"/>
      <sheetName val="LibEjec_Sanciones_24"/>
      <sheetName val="Asuntos Ingr Penal Oral"/>
      <sheetName val="Delitos Penal Oral"/>
      <sheetName val="VarDelPenalOral"/>
      <sheetName val="Asuntos Concl Penal Oral"/>
      <sheetName val="Micrositio Sentencias"/>
      <sheetName val="SentSPPA Acum"/>
      <sheetName val="Procesados"/>
      <sheetName val="PromSentPenalACUMULADO2013"/>
      <sheetName val="PromSentACUMULADO2014"/>
      <sheetName val="PromSentACUMULADO2015"/>
      <sheetName val="Familiar"/>
      <sheetName val="VarFam2013"/>
      <sheetName val="SentFam"/>
      <sheetName val="Var SentFam"/>
      <sheetName val="Familiar Proceso Oral"/>
      <sheetName val="ExpIngFamiliar Oral"/>
      <sheetName val="Sent Familiar Oral"/>
      <sheetName val="Civil"/>
      <sheetName val="Var Civil2014"/>
      <sheetName val="SentCivil"/>
      <sheetName val="Var Sent Civil2014"/>
      <sheetName val="Cuantia Menor"/>
      <sheetName val="Var cuantia menor 2014"/>
      <sheetName val="SentCuantiaMenor"/>
      <sheetName val="Var SentCuantiaMenor"/>
      <sheetName val="Civil Proceso Oral"/>
      <sheetName val="SentCivilOral"/>
      <sheetName val="Cuantía"/>
      <sheetName val="delitosJPANvos"/>
      <sheetName val="VardelitosJPANvos2013"/>
      <sheetName val="delitosJPAPENvos"/>
      <sheetName val="delitosJPAPONvos"/>
      <sheetName val="delitosJPA SPPA"/>
      <sheetName val="SentAdolAcum2018"/>
      <sheetName val="Asuntos Concl Adol Oral SPPA"/>
      <sheetName val="Sent Adol SPPA Acum"/>
      <sheetName val="EdoPsicoJPAEtapaControl2014"/>
      <sheetName val="EdoPsicoJPAProcesados"/>
      <sheetName val="EdoPsicoJPASentencias"/>
      <sheetName val="Procesados Adolescentes"/>
      <sheetName val="Procesados Adolescentes 21_23"/>
      <sheetName val="Familiares Oral"/>
      <sheetName val="Cargas salas civiles familiares"/>
      <sheetName val="Cargas salas penales y adolesc"/>
      <sheetName val="Asuntos Ingresados Civil Oral"/>
      <sheetName val="Penal Acusatori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>
        <row r="388">
          <cell r="A388" t="str">
            <v>Abuso sexual contra menores</v>
          </cell>
          <cell r="B388">
            <v>0</v>
          </cell>
          <cell r="C388">
            <v>4</v>
          </cell>
          <cell r="D388">
            <v>4</v>
          </cell>
        </row>
        <row r="389">
          <cell r="A389" t="str">
            <v>Asociacion delictuosa</v>
          </cell>
          <cell r="B389">
            <v>0</v>
          </cell>
          <cell r="C389">
            <v>0</v>
          </cell>
          <cell r="D389">
            <v>0</v>
          </cell>
        </row>
        <row r="390">
          <cell r="A390" t="str">
            <v>Daño a la propiedad</v>
          </cell>
          <cell r="B390">
            <v>0</v>
          </cell>
          <cell r="C390">
            <v>0</v>
          </cell>
          <cell r="D390">
            <v>0</v>
          </cell>
        </row>
        <row r="391">
          <cell r="A391" t="str">
            <v>Delincuencia organizada</v>
          </cell>
          <cell r="B391">
            <v>0</v>
          </cell>
          <cell r="C391">
            <v>0</v>
          </cell>
          <cell r="D391">
            <v>0</v>
          </cell>
        </row>
        <row r="392">
          <cell r="A392" t="str">
            <v>Encubrimiento por receptación</v>
          </cell>
          <cell r="B392">
            <v>0</v>
          </cell>
          <cell r="C392">
            <v>0</v>
          </cell>
          <cell r="D392">
            <v>0</v>
          </cell>
        </row>
        <row r="393">
          <cell r="A393" t="str">
            <v>Falsedad ante autoridades</v>
          </cell>
          <cell r="B393">
            <v>0</v>
          </cell>
          <cell r="C393">
            <v>0</v>
          </cell>
          <cell r="D393">
            <v>0</v>
          </cell>
        </row>
        <row r="394">
          <cell r="A394" t="str">
            <v>Feminicidio</v>
          </cell>
          <cell r="B394">
            <v>0</v>
          </cell>
          <cell r="C394">
            <v>2</v>
          </cell>
          <cell r="D394">
            <v>2</v>
          </cell>
        </row>
        <row r="395">
          <cell r="A395" t="str">
            <v>Fraude</v>
          </cell>
          <cell r="B395">
            <v>0</v>
          </cell>
          <cell r="C395">
            <v>2</v>
          </cell>
          <cell r="D395">
            <v>2</v>
          </cell>
        </row>
        <row r="396">
          <cell r="A396" t="str">
            <v>Homicidio</v>
          </cell>
          <cell r="B396">
            <v>5</v>
          </cell>
          <cell r="C396">
            <v>28</v>
          </cell>
          <cell r="D396">
            <v>33</v>
          </cell>
        </row>
        <row r="397">
          <cell r="A397" t="str">
            <v>Lesiones</v>
          </cell>
          <cell r="B397">
            <v>0</v>
          </cell>
          <cell r="C397">
            <v>1</v>
          </cell>
          <cell r="D397">
            <v>1</v>
          </cell>
        </row>
        <row r="398">
          <cell r="A398" t="str">
            <v>Narcomenudeo</v>
          </cell>
          <cell r="B398">
            <v>0</v>
          </cell>
          <cell r="C398">
            <v>0</v>
          </cell>
          <cell r="D398">
            <v>0</v>
          </cell>
        </row>
        <row r="399">
          <cell r="A399" t="str">
            <v>Otras violaciones</v>
          </cell>
          <cell r="B399">
            <v>2</v>
          </cell>
          <cell r="C399">
            <v>2</v>
          </cell>
          <cell r="D399">
            <v>4</v>
          </cell>
        </row>
        <row r="400">
          <cell r="A400" t="str">
            <v>Otros abusos sexuales</v>
          </cell>
          <cell r="B400">
            <v>0</v>
          </cell>
          <cell r="C400">
            <v>1</v>
          </cell>
          <cell r="D400">
            <v>1</v>
          </cell>
        </row>
        <row r="401">
          <cell r="A401" t="str">
            <v>Otros delitos</v>
          </cell>
          <cell r="B401">
            <v>1</v>
          </cell>
          <cell r="C401">
            <v>8</v>
          </cell>
          <cell r="D401">
            <v>9</v>
          </cell>
        </row>
        <row r="402">
          <cell r="A402" t="str">
            <v>Otros robos</v>
          </cell>
          <cell r="B402">
            <v>0</v>
          </cell>
          <cell r="C402">
            <v>1</v>
          </cell>
          <cell r="D402">
            <v>1</v>
          </cell>
        </row>
        <row r="403">
          <cell r="A403" t="str">
            <v>Robo a casa habitación</v>
          </cell>
          <cell r="B403">
            <v>0</v>
          </cell>
          <cell r="C403">
            <v>0</v>
          </cell>
          <cell r="D403">
            <v>0</v>
          </cell>
        </row>
        <row r="404">
          <cell r="A404" t="str">
            <v>Robo a negocio</v>
          </cell>
          <cell r="B404">
            <v>0</v>
          </cell>
          <cell r="C404">
            <v>1</v>
          </cell>
          <cell r="D404">
            <v>1</v>
          </cell>
        </row>
        <row r="405">
          <cell r="A405" t="str">
            <v>Robo contra transeúnte</v>
          </cell>
          <cell r="B405">
            <v>0</v>
          </cell>
          <cell r="C405">
            <v>4</v>
          </cell>
          <cell r="D405">
            <v>4</v>
          </cell>
        </row>
        <row r="406">
          <cell r="A406" t="str">
            <v>Robo de vehículos o autopartes</v>
          </cell>
          <cell r="B406">
            <v>0</v>
          </cell>
          <cell r="C406">
            <v>1</v>
          </cell>
          <cell r="D406">
            <v>1</v>
          </cell>
        </row>
        <row r="407">
          <cell r="A407" t="str">
            <v>Robo en transporte público</v>
          </cell>
          <cell r="B407">
            <v>0</v>
          </cell>
          <cell r="C407">
            <v>0</v>
          </cell>
          <cell r="D407">
            <v>0</v>
          </cell>
        </row>
        <row r="408">
          <cell r="A408" t="str">
            <v>Secuestro</v>
          </cell>
          <cell r="B408">
            <v>0</v>
          </cell>
          <cell r="C408">
            <v>6</v>
          </cell>
          <cell r="D408">
            <v>6</v>
          </cell>
        </row>
        <row r="409">
          <cell r="A409" t="str">
            <v>Trata de personas</v>
          </cell>
          <cell r="B409">
            <v>0</v>
          </cell>
          <cell r="C409">
            <v>2</v>
          </cell>
          <cell r="D409">
            <v>2</v>
          </cell>
        </row>
        <row r="410">
          <cell r="A410" t="str">
            <v>Violacion a menores</v>
          </cell>
          <cell r="B410">
            <v>0</v>
          </cell>
          <cell r="C410">
            <v>2</v>
          </cell>
          <cell r="D410">
            <v>2</v>
          </cell>
        </row>
      </sheetData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3"/>
  <sheetViews>
    <sheetView showGridLines="0" tabSelected="1" view="pageBreakPreview" zoomScale="70" zoomScaleNormal="70" zoomScaleSheetLayoutView="70" zoomScalePageLayoutView="55" workbookViewId="0">
      <selection activeCell="N17" sqref="N17"/>
    </sheetView>
  </sheetViews>
  <sheetFormatPr baseColWidth="10" defaultRowHeight="12.75" x14ac:dyDescent="0.2"/>
  <cols>
    <col min="1" max="8" width="11.42578125" style="49"/>
    <col min="9" max="9" width="3.42578125" style="49" customWidth="1"/>
    <col min="10" max="16384" width="11.42578125" style="49"/>
  </cols>
  <sheetData>
    <row r="1" spans="1:1" ht="18" x14ac:dyDescent="0.25">
      <c r="A1" s="48"/>
    </row>
    <row r="2" spans="1:1" ht="18" x14ac:dyDescent="0.25">
      <c r="A2" s="48"/>
    </row>
    <row r="3" spans="1:1" ht="18" x14ac:dyDescent="0.25">
      <c r="A3" s="48"/>
    </row>
    <row r="4" spans="1:1" ht="18" x14ac:dyDescent="0.25">
      <c r="A4" s="48"/>
    </row>
    <row r="5" spans="1:1" ht="18" x14ac:dyDescent="0.25">
      <c r="A5" s="48"/>
    </row>
    <row r="7" spans="1:1" ht="18" x14ac:dyDescent="0.25">
      <c r="A7" s="48"/>
    </row>
    <row r="8" spans="1:1" ht="15.75" x14ac:dyDescent="0.25">
      <c r="A8" s="50"/>
    </row>
    <row r="9" spans="1:1" ht="15.75" x14ac:dyDescent="0.25">
      <c r="A9" s="50"/>
    </row>
    <row r="10" spans="1:1" ht="15.75" x14ac:dyDescent="0.25">
      <c r="A10" s="50"/>
    </row>
    <row r="11" spans="1:1" ht="15.75" x14ac:dyDescent="0.25">
      <c r="A11" s="50"/>
    </row>
    <row r="12" spans="1:1" ht="15.75" x14ac:dyDescent="0.25">
      <c r="A12" s="50"/>
    </row>
    <row r="13" spans="1:1" ht="15.75" x14ac:dyDescent="0.25">
      <c r="A13" s="50"/>
    </row>
    <row r="14" spans="1:1" ht="15.75" x14ac:dyDescent="0.25">
      <c r="A14" s="50"/>
    </row>
    <row r="15" spans="1:1" ht="15.75" x14ac:dyDescent="0.25">
      <c r="A15" s="50"/>
    </row>
    <row r="16" spans="1:1" ht="15.75" x14ac:dyDescent="0.25">
      <c r="A16" s="50"/>
    </row>
    <row r="17" spans="1:1" ht="15.75" x14ac:dyDescent="0.25">
      <c r="A17" s="50"/>
    </row>
    <row r="18" spans="1:1" ht="15.75" x14ac:dyDescent="0.25">
      <c r="A18" s="50"/>
    </row>
    <row r="19" spans="1:1" ht="15.75" x14ac:dyDescent="0.25">
      <c r="A19" s="50"/>
    </row>
    <row r="20" spans="1:1" ht="15.75" x14ac:dyDescent="0.25">
      <c r="A20" s="50"/>
    </row>
    <row r="21" spans="1:1" ht="15.75" x14ac:dyDescent="0.25">
      <c r="A21" s="50"/>
    </row>
    <row r="22" spans="1:1" ht="19.5" x14ac:dyDescent="0.3">
      <c r="A22" s="51"/>
    </row>
    <row r="23" spans="1:1" ht="20.25" x14ac:dyDescent="0.3">
      <c r="A23" s="52"/>
    </row>
    <row r="24" spans="1:1" ht="20.25" x14ac:dyDescent="0.3">
      <c r="A24" s="53"/>
    </row>
    <row r="25" spans="1:1" ht="20.25" x14ac:dyDescent="0.3">
      <c r="A25" s="53"/>
    </row>
    <row r="26" spans="1:1" ht="20.25" x14ac:dyDescent="0.3">
      <c r="A26" s="53"/>
    </row>
    <row r="27" spans="1:1" ht="20.25" x14ac:dyDescent="0.3">
      <c r="A27" s="53"/>
    </row>
    <row r="28" spans="1:1" ht="20.25" x14ac:dyDescent="0.3">
      <c r="A28" s="53"/>
    </row>
    <row r="29" spans="1:1" ht="20.25" x14ac:dyDescent="0.3">
      <c r="A29" s="53"/>
    </row>
    <row r="30" spans="1:1" ht="20.25" x14ac:dyDescent="0.3">
      <c r="A30" s="53"/>
    </row>
    <row r="31" spans="1:1" ht="20.25" x14ac:dyDescent="0.3">
      <c r="A31" s="53"/>
    </row>
    <row r="32" spans="1:1" ht="20.25" x14ac:dyDescent="0.3">
      <c r="A32" s="53"/>
    </row>
    <row r="33" spans="1:1" ht="20.25" x14ac:dyDescent="0.3">
      <c r="A33" s="53"/>
    </row>
    <row r="34" spans="1:1" ht="20.25" x14ac:dyDescent="0.3">
      <c r="A34" s="53"/>
    </row>
    <row r="35" spans="1:1" ht="20.25" x14ac:dyDescent="0.3">
      <c r="A35" s="53"/>
    </row>
    <row r="36" spans="1:1" ht="20.25" x14ac:dyDescent="0.3">
      <c r="A36" s="53"/>
    </row>
    <row r="37" spans="1:1" ht="15.75" x14ac:dyDescent="0.25">
      <c r="A37" s="54"/>
    </row>
    <row r="38" spans="1:1" ht="15.75" x14ac:dyDescent="0.25">
      <c r="A38" s="55"/>
    </row>
    <row r="39" spans="1:1" ht="15.75" x14ac:dyDescent="0.25">
      <c r="A39" s="55"/>
    </row>
    <row r="40" spans="1:1" ht="15.75" x14ac:dyDescent="0.25">
      <c r="A40" s="55"/>
    </row>
    <row r="41" spans="1:1" ht="15.75" x14ac:dyDescent="0.25">
      <c r="A41" s="55"/>
    </row>
    <row r="42" spans="1:1" ht="15.75" x14ac:dyDescent="0.25">
      <c r="A42" s="55"/>
    </row>
    <row r="43" spans="1:1" ht="3" customHeight="1" x14ac:dyDescent="0.25">
      <c r="A43" s="55"/>
    </row>
  </sheetData>
  <sheetProtection selectLockedCells="1" selectUnlockedCells="1"/>
  <printOptions horizontalCentered="1" verticalCentered="1"/>
  <pageMargins left="0.70866141732283472" right="0.70866141732283472" top="0.74803149606299213" bottom="0.74803149606299213" header="0.51181102362204722" footer="0.51181102362204722"/>
  <pageSetup scale="95" firstPageNumber="0" orientation="portrait" r:id="rId1"/>
  <headerFooter alignWithMargins="0">
    <oddFooter>&amp;R&amp;P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showGridLines="0" view="pageBreakPreview" zoomScaleNormal="100" zoomScaleSheetLayoutView="100" workbookViewId="0">
      <selection activeCell="H13" sqref="H13"/>
    </sheetView>
  </sheetViews>
  <sheetFormatPr baseColWidth="10" defaultColWidth="11.42578125" defaultRowHeight="12.75" x14ac:dyDescent="0.2"/>
  <cols>
    <col min="1" max="1" width="37.42578125" style="57" customWidth="1"/>
    <col min="2" max="2" width="16" style="57" customWidth="1"/>
    <col min="3" max="3" width="15.140625" style="57" customWidth="1"/>
    <col min="4" max="4" width="11.42578125" style="57" customWidth="1"/>
    <col min="5" max="5" width="15.5703125" style="57" customWidth="1"/>
    <col min="6" max="6" width="11.42578125" style="57" customWidth="1"/>
    <col min="7" max="16384" width="11.42578125" style="57"/>
  </cols>
  <sheetData>
    <row r="1" spans="1:7" x14ac:dyDescent="0.2">
      <c r="A1" s="64"/>
      <c r="B1" s="64"/>
      <c r="C1" s="64"/>
      <c r="D1" s="64"/>
      <c r="E1" s="64"/>
    </row>
    <row r="2" spans="1:7" x14ac:dyDescent="0.2">
      <c r="A2" s="64"/>
      <c r="B2" s="64"/>
      <c r="C2" s="64"/>
      <c r="D2" s="64"/>
      <c r="E2" s="64"/>
    </row>
    <row r="3" spans="1:7" x14ac:dyDescent="0.2">
      <c r="A3" s="64"/>
      <c r="B3" s="64"/>
      <c r="C3" s="64"/>
      <c r="D3" s="64"/>
      <c r="E3" s="64"/>
    </row>
    <row r="4" spans="1:7" x14ac:dyDescent="0.2">
      <c r="A4" s="64"/>
      <c r="B4" s="64"/>
      <c r="C4" s="64"/>
      <c r="D4" s="64"/>
      <c r="E4" s="64"/>
    </row>
    <row r="5" spans="1:7" x14ac:dyDescent="0.2">
      <c r="A5" s="64"/>
      <c r="B5" s="64"/>
      <c r="C5" s="64"/>
      <c r="D5" s="64"/>
      <c r="E5" s="64"/>
    </row>
    <row r="6" spans="1:7" x14ac:dyDescent="0.2">
      <c r="A6" s="64"/>
      <c r="B6" s="64"/>
      <c r="C6" s="64"/>
      <c r="D6" s="64"/>
      <c r="E6" s="64"/>
    </row>
    <row r="7" spans="1:7" ht="45" customHeight="1" x14ac:dyDescent="0.2">
      <c r="A7" s="91" t="s">
        <v>125</v>
      </c>
      <c r="B7" s="91"/>
      <c r="C7" s="91"/>
      <c r="D7" s="91"/>
      <c r="E7" s="91"/>
    </row>
    <row r="8" spans="1:7" ht="38.25" x14ac:dyDescent="0.2">
      <c r="A8" s="89" t="s">
        <v>0</v>
      </c>
      <c r="B8" s="71" t="s">
        <v>83</v>
      </c>
      <c r="C8" s="71" t="s">
        <v>82</v>
      </c>
      <c r="D8" s="89" t="s">
        <v>84</v>
      </c>
      <c r="E8" s="89" t="s">
        <v>85</v>
      </c>
      <c r="F8" s="58"/>
    </row>
    <row r="9" spans="1:7" x14ac:dyDescent="0.2">
      <c r="A9" s="75" t="s">
        <v>10</v>
      </c>
      <c r="B9" s="76">
        <v>5</v>
      </c>
      <c r="C9" s="76">
        <v>28</v>
      </c>
      <c r="D9" s="77">
        <v>33</v>
      </c>
      <c r="E9" s="90">
        <f t="shared" ref="E9:E32" si="0">C9/D9</f>
        <v>0.84848484848484851</v>
      </c>
      <c r="F9" s="60"/>
      <c r="G9" s="49"/>
    </row>
    <row r="10" spans="1:7" x14ac:dyDescent="0.2">
      <c r="A10" s="78" t="s">
        <v>89</v>
      </c>
      <c r="B10" s="79">
        <v>1</v>
      </c>
      <c r="C10" s="79">
        <v>8</v>
      </c>
      <c r="D10" s="80">
        <v>9</v>
      </c>
      <c r="E10" s="82">
        <f t="shared" si="0"/>
        <v>0.88888888888888884</v>
      </c>
      <c r="F10" s="60"/>
      <c r="G10" s="49"/>
    </row>
    <row r="11" spans="1:7" x14ac:dyDescent="0.2">
      <c r="A11" s="78" t="s">
        <v>14</v>
      </c>
      <c r="B11" s="79">
        <v>0</v>
      </c>
      <c r="C11" s="79">
        <v>6</v>
      </c>
      <c r="D11" s="80">
        <v>6</v>
      </c>
      <c r="E11" s="81">
        <f t="shared" si="0"/>
        <v>1</v>
      </c>
      <c r="F11" s="60"/>
      <c r="G11" s="49"/>
    </row>
    <row r="12" spans="1:7" x14ac:dyDescent="0.2">
      <c r="A12" s="78" t="s">
        <v>91</v>
      </c>
      <c r="B12" s="79">
        <v>2</v>
      </c>
      <c r="C12" s="79">
        <v>2</v>
      </c>
      <c r="D12" s="80">
        <v>4</v>
      </c>
      <c r="E12" s="82">
        <f t="shared" si="0"/>
        <v>0.5</v>
      </c>
      <c r="F12" s="60"/>
      <c r="G12" s="49"/>
    </row>
    <row r="13" spans="1:7" x14ac:dyDescent="0.2">
      <c r="A13" s="78" t="s">
        <v>17</v>
      </c>
      <c r="B13" s="79">
        <v>0</v>
      </c>
      <c r="C13" s="79">
        <v>4</v>
      </c>
      <c r="D13" s="80">
        <v>4</v>
      </c>
      <c r="E13" s="81">
        <f t="shared" si="0"/>
        <v>1</v>
      </c>
      <c r="F13" s="60"/>
      <c r="G13" s="49"/>
    </row>
    <row r="14" spans="1:7" x14ac:dyDescent="0.2">
      <c r="A14" s="78" t="s">
        <v>80</v>
      </c>
      <c r="B14" s="79">
        <v>0</v>
      </c>
      <c r="C14" s="79">
        <v>4</v>
      </c>
      <c r="D14" s="80">
        <v>4</v>
      </c>
      <c r="E14" s="82">
        <f t="shared" si="0"/>
        <v>1</v>
      </c>
      <c r="F14" s="60"/>
      <c r="G14" s="49"/>
    </row>
    <row r="15" spans="1:7" x14ac:dyDescent="0.2">
      <c r="A15" s="78" t="s">
        <v>19</v>
      </c>
      <c r="B15" s="79">
        <v>0</v>
      </c>
      <c r="C15" s="79">
        <v>2</v>
      </c>
      <c r="D15" s="80">
        <v>2</v>
      </c>
      <c r="E15" s="81">
        <f t="shared" si="0"/>
        <v>1</v>
      </c>
      <c r="F15" s="60"/>
      <c r="G15" s="49"/>
    </row>
    <row r="16" spans="1:7" x14ac:dyDescent="0.2">
      <c r="A16" s="78" t="s">
        <v>9</v>
      </c>
      <c r="B16" s="79">
        <v>0</v>
      </c>
      <c r="C16" s="79">
        <v>3</v>
      </c>
      <c r="D16" s="80">
        <v>2</v>
      </c>
      <c r="E16" s="82">
        <f t="shared" si="0"/>
        <v>1.5</v>
      </c>
      <c r="F16" s="60"/>
      <c r="G16" s="49"/>
    </row>
    <row r="17" spans="1:7" x14ac:dyDescent="0.2">
      <c r="A17" s="78" t="s">
        <v>21</v>
      </c>
      <c r="B17" s="79">
        <v>0</v>
      </c>
      <c r="C17" s="79">
        <v>2</v>
      </c>
      <c r="D17" s="80">
        <v>2</v>
      </c>
      <c r="E17" s="82">
        <f t="shared" si="0"/>
        <v>1</v>
      </c>
      <c r="F17" s="60"/>
      <c r="G17" s="49"/>
    </row>
    <row r="18" spans="1:7" x14ac:dyDescent="0.2">
      <c r="A18" s="78" t="s">
        <v>122</v>
      </c>
      <c r="B18" s="79">
        <v>0</v>
      </c>
      <c r="C18" s="79">
        <v>2</v>
      </c>
      <c r="D18" s="80">
        <v>2</v>
      </c>
      <c r="E18" s="81">
        <f t="shared" si="0"/>
        <v>1</v>
      </c>
      <c r="F18" s="60"/>
      <c r="G18" s="49"/>
    </row>
    <row r="19" spans="1:7" x14ac:dyDescent="0.2">
      <c r="A19" s="78" t="s">
        <v>11</v>
      </c>
      <c r="B19" s="79">
        <v>0</v>
      </c>
      <c r="C19" s="79">
        <v>1</v>
      </c>
      <c r="D19" s="80">
        <v>1</v>
      </c>
      <c r="E19" s="81">
        <f t="shared" si="0"/>
        <v>1</v>
      </c>
      <c r="F19" s="60"/>
      <c r="G19" s="49"/>
    </row>
    <row r="20" spans="1:7" x14ac:dyDescent="0.2">
      <c r="A20" s="78" t="s">
        <v>86</v>
      </c>
      <c r="B20" s="79">
        <v>0</v>
      </c>
      <c r="C20" s="79">
        <v>1</v>
      </c>
      <c r="D20" s="80">
        <v>1</v>
      </c>
      <c r="E20" s="81">
        <f t="shared" si="0"/>
        <v>1</v>
      </c>
      <c r="F20" s="60"/>
      <c r="G20" s="49"/>
    </row>
    <row r="21" spans="1:7" x14ac:dyDescent="0.2">
      <c r="A21" s="78" t="s">
        <v>115</v>
      </c>
      <c r="B21" s="79">
        <v>0</v>
      </c>
      <c r="C21" s="79">
        <v>1</v>
      </c>
      <c r="D21" s="80">
        <v>1</v>
      </c>
      <c r="E21" s="82">
        <f t="shared" si="0"/>
        <v>1</v>
      </c>
      <c r="F21" s="60"/>
      <c r="G21" s="49"/>
    </row>
    <row r="22" spans="1:7" x14ac:dyDescent="0.2">
      <c r="A22" s="78" t="s">
        <v>90</v>
      </c>
      <c r="B22" s="79">
        <v>0</v>
      </c>
      <c r="C22" s="79">
        <v>1</v>
      </c>
      <c r="D22" s="80">
        <v>1</v>
      </c>
      <c r="E22" s="82">
        <f t="shared" si="0"/>
        <v>1</v>
      </c>
      <c r="F22" s="60"/>
      <c r="G22" s="49"/>
    </row>
    <row r="23" spans="1:7" x14ac:dyDescent="0.2">
      <c r="A23" s="78" t="s">
        <v>119</v>
      </c>
      <c r="B23" s="79">
        <v>0</v>
      </c>
      <c r="C23" s="79">
        <v>1</v>
      </c>
      <c r="D23" s="80">
        <v>1</v>
      </c>
      <c r="E23" s="82">
        <f t="shared" si="0"/>
        <v>1</v>
      </c>
      <c r="F23" s="60"/>
      <c r="G23" s="49"/>
    </row>
    <row r="24" spans="1:7" hidden="1" x14ac:dyDescent="0.2">
      <c r="A24" s="78" t="s">
        <v>121</v>
      </c>
      <c r="B24" s="79">
        <v>0</v>
      </c>
      <c r="C24" s="79">
        <v>0</v>
      </c>
      <c r="D24" s="80">
        <v>0</v>
      </c>
      <c r="E24" s="82" t="e">
        <f t="shared" si="0"/>
        <v>#DIV/0!</v>
      </c>
      <c r="F24" s="60"/>
      <c r="G24" s="49"/>
    </row>
    <row r="25" spans="1:7" hidden="1" x14ac:dyDescent="0.2">
      <c r="A25" s="78" t="s">
        <v>18</v>
      </c>
      <c r="B25" s="79">
        <v>0</v>
      </c>
      <c r="C25" s="79">
        <v>1</v>
      </c>
      <c r="D25" s="80">
        <v>0</v>
      </c>
      <c r="E25" s="82" t="e">
        <f t="shared" si="0"/>
        <v>#DIV/0!</v>
      </c>
      <c r="F25" s="60"/>
      <c r="G25" s="49"/>
    </row>
    <row r="26" spans="1:7" hidden="1" x14ac:dyDescent="0.2">
      <c r="A26" s="78" t="s">
        <v>93</v>
      </c>
      <c r="B26" s="79">
        <v>0</v>
      </c>
      <c r="C26" s="79">
        <v>0</v>
      </c>
      <c r="D26" s="80">
        <v>0</v>
      </c>
      <c r="E26" s="82" t="e">
        <f t="shared" si="0"/>
        <v>#DIV/0!</v>
      </c>
      <c r="F26" s="60"/>
      <c r="G26" s="49"/>
    </row>
    <row r="27" spans="1:7" hidden="1" x14ac:dyDescent="0.2">
      <c r="A27" s="78" t="s">
        <v>78</v>
      </c>
      <c r="B27" s="79">
        <v>0</v>
      </c>
      <c r="C27" s="79">
        <v>0</v>
      </c>
      <c r="D27" s="80">
        <v>0</v>
      </c>
      <c r="E27" s="82" t="e">
        <f t="shared" si="0"/>
        <v>#DIV/0!</v>
      </c>
      <c r="F27" s="60"/>
      <c r="G27" s="49"/>
    </row>
    <row r="28" spans="1:7" hidden="1" x14ac:dyDescent="0.2">
      <c r="A28" s="78" t="s">
        <v>8</v>
      </c>
      <c r="B28" s="79">
        <v>0</v>
      </c>
      <c r="C28" s="79">
        <v>0</v>
      </c>
      <c r="D28" s="80">
        <v>0</v>
      </c>
      <c r="E28" s="81" t="e">
        <f t="shared" si="0"/>
        <v>#DIV/0!</v>
      </c>
      <c r="F28" s="60"/>
      <c r="G28" s="62"/>
    </row>
    <row r="29" spans="1:7" hidden="1" x14ac:dyDescent="0.2">
      <c r="A29" s="78" t="s">
        <v>12</v>
      </c>
      <c r="B29" s="79">
        <v>0</v>
      </c>
      <c r="C29" s="79">
        <v>0</v>
      </c>
      <c r="D29" s="80">
        <v>0</v>
      </c>
      <c r="E29" s="82" t="e">
        <f t="shared" si="0"/>
        <v>#DIV/0!</v>
      </c>
      <c r="F29" s="60"/>
      <c r="G29" s="49"/>
    </row>
    <row r="30" spans="1:7" hidden="1" x14ac:dyDescent="0.2">
      <c r="A30" s="78" t="s">
        <v>79</v>
      </c>
      <c r="B30" s="79">
        <v>0</v>
      </c>
      <c r="C30" s="79">
        <v>0</v>
      </c>
      <c r="D30" s="80">
        <v>0</v>
      </c>
      <c r="E30" s="81" t="e">
        <f t="shared" si="0"/>
        <v>#DIV/0!</v>
      </c>
      <c r="F30" s="60"/>
      <c r="G30" s="49"/>
    </row>
    <row r="31" spans="1:7" hidden="1" x14ac:dyDescent="0.2">
      <c r="A31" s="78" t="s">
        <v>88</v>
      </c>
      <c r="B31" s="79">
        <v>0</v>
      </c>
      <c r="C31" s="79">
        <v>0</v>
      </c>
      <c r="D31" s="80">
        <v>0</v>
      </c>
      <c r="E31" s="82" t="e">
        <f t="shared" si="0"/>
        <v>#DIV/0!</v>
      </c>
      <c r="F31" s="60"/>
      <c r="G31" s="49"/>
    </row>
    <row r="32" spans="1:7" hidden="1" x14ac:dyDescent="0.2">
      <c r="A32" s="78" t="s">
        <v>16</v>
      </c>
      <c r="B32" s="79">
        <v>0</v>
      </c>
      <c r="C32" s="79">
        <v>0</v>
      </c>
      <c r="D32" s="80">
        <v>0</v>
      </c>
      <c r="E32" s="82" t="e">
        <f t="shared" si="0"/>
        <v>#DIV/0!</v>
      </c>
      <c r="F32" s="60"/>
    </row>
    <row r="33" spans="1:7" x14ac:dyDescent="0.2">
      <c r="A33" s="83" t="s">
        <v>84</v>
      </c>
      <c r="B33" s="84">
        <f>SUM(B9:B32)</f>
        <v>8</v>
      </c>
      <c r="C33" s="84">
        <f>SUM(C9:C32)</f>
        <v>67</v>
      </c>
      <c r="D33" s="85">
        <f>SUM(D9:D32)</f>
        <v>73</v>
      </c>
      <c r="E33" s="86">
        <f t="shared" ref="E33" si="1">C33/D33</f>
        <v>0.9178082191780822</v>
      </c>
      <c r="F33" s="60"/>
      <c r="G33" s="49"/>
    </row>
    <row r="34" spans="1:7" ht="25.5" customHeight="1" x14ac:dyDescent="0.2">
      <c r="A34" s="92" t="s">
        <v>120</v>
      </c>
      <c r="B34" s="92"/>
      <c r="C34" s="92"/>
      <c r="D34" s="92"/>
      <c r="E34" s="92"/>
      <c r="F34" s="49"/>
    </row>
    <row r="35" spans="1:7" ht="33.75" customHeight="1" x14ac:dyDescent="0.2">
      <c r="A35" s="93" t="s">
        <v>116</v>
      </c>
      <c r="B35" s="93"/>
      <c r="C35" s="93"/>
      <c r="D35" s="93"/>
      <c r="E35" s="93"/>
      <c r="F35" s="49"/>
    </row>
    <row r="36" spans="1:7" x14ac:dyDescent="0.2">
      <c r="D36" s="49"/>
      <c r="E36" s="49"/>
      <c r="F36" s="49"/>
    </row>
  </sheetData>
  <sheetProtection selectLockedCells="1" selectUnlockedCells="1"/>
  <sortState ref="A9:E32">
    <sortCondition descending="1" ref="D9:D32"/>
  </sortState>
  <mergeCells count="3">
    <mergeCell ref="A7:E7"/>
    <mergeCell ref="A34:E34"/>
    <mergeCell ref="A35:E35"/>
  </mergeCells>
  <printOptions horizontalCentered="1" verticalCentered="1"/>
  <pageMargins left="0.70866141732283472" right="0.70866141732283472" top="0.74803149606299213" bottom="0.74803149606299213" header="0.51181102362204722" footer="0.51181102362204722"/>
  <pageSetup scale="94" firstPageNumber="0" orientation="portrait" r:id="rId1"/>
  <headerFooter alignWithMargins="0">
    <oddFooter>&amp;R&amp;P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U34"/>
  <sheetViews>
    <sheetView showGridLines="0" view="pageBreakPreview" zoomScale="115" zoomScaleNormal="100" zoomScaleSheetLayoutView="115" workbookViewId="0">
      <selection activeCell="A23" sqref="A23:XFD31"/>
    </sheetView>
  </sheetViews>
  <sheetFormatPr baseColWidth="10" defaultColWidth="11.42578125" defaultRowHeight="12.75" x14ac:dyDescent="0.2"/>
  <cols>
    <col min="1" max="1" width="26.42578125" style="57" customWidth="1"/>
    <col min="2" max="3" width="14.5703125" style="57" customWidth="1"/>
    <col min="4" max="4" width="13.85546875" style="57" customWidth="1"/>
    <col min="5" max="5" width="14.85546875" style="57" customWidth="1"/>
    <col min="6" max="6" width="26.5703125" style="57" bestFit="1" customWidth="1"/>
    <col min="7" max="11" width="11.42578125" style="57"/>
    <col min="12" max="12" width="21.140625" style="57" customWidth="1"/>
    <col min="13" max="18" width="12.140625" style="57" bestFit="1" customWidth="1"/>
    <col min="19" max="19" width="12.7109375" style="57" bestFit="1" customWidth="1"/>
    <col min="20" max="16384" width="11.42578125" style="57"/>
  </cols>
  <sheetData>
    <row r="6" spans="1:21" ht="29.25" customHeight="1" x14ac:dyDescent="0.2">
      <c r="A6" s="94" t="s">
        <v>124</v>
      </c>
      <c r="B6" s="94"/>
      <c r="C6" s="94"/>
      <c r="D6" s="94"/>
      <c r="E6" s="94"/>
    </row>
    <row r="7" spans="1:21" ht="38.25" x14ac:dyDescent="0.2">
      <c r="A7" s="89" t="s">
        <v>0</v>
      </c>
      <c r="B7" s="71" t="s">
        <v>83</v>
      </c>
      <c r="C7" s="71" t="s">
        <v>82</v>
      </c>
      <c r="D7" s="89" t="s">
        <v>84</v>
      </c>
      <c r="E7" s="89" t="s">
        <v>85</v>
      </c>
      <c r="G7" s="49"/>
      <c r="H7" s="49"/>
      <c r="I7" s="49"/>
      <c r="J7" s="49"/>
      <c r="K7" s="49"/>
      <c r="L7" s="49"/>
      <c r="T7" s="59"/>
    </row>
    <row r="8" spans="1:21" x14ac:dyDescent="0.2">
      <c r="A8" s="75" t="s">
        <v>10</v>
      </c>
      <c r="B8" s="76">
        <v>5</v>
      </c>
      <c r="C8" s="76">
        <f>VLOOKUP(A8,[1]SentPenalAcum!$A$388:$D$410,3,FALSE)</f>
        <v>28</v>
      </c>
      <c r="D8" s="77">
        <f t="shared" ref="D8:D31" si="0">SUM(B8:C8)</f>
        <v>33</v>
      </c>
      <c r="E8" s="87">
        <f t="shared" ref="E8:E31" si="1">C8/D8</f>
        <v>0.84848484848484851</v>
      </c>
      <c r="K8" s="49"/>
      <c r="L8" s="49"/>
      <c r="M8" s="61"/>
      <c r="N8" s="61"/>
      <c r="O8" s="61"/>
      <c r="P8" s="61"/>
      <c r="Q8" s="61"/>
      <c r="T8" s="61"/>
      <c r="U8" s="49"/>
    </row>
    <row r="9" spans="1:21" x14ac:dyDescent="0.2">
      <c r="A9" s="78" t="s">
        <v>89</v>
      </c>
      <c r="B9" s="79">
        <v>1</v>
      </c>
      <c r="C9" s="79">
        <f>VLOOKUP(A9,[1]SentPenalAcum!$A$388:$D$410,3,FALSE)</f>
        <v>8</v>
      </c>
      <c r="D9" s="80">
        <f t="shared" si="0"/>
        <v>9</v>
      </c>
      <c r="E9" s="82">
        <f t="shared" si="1"/>
        <v>0.88888888888888884</v>
      </c>
      <c r="K9" s="49"/>
      <c r="L9" s="49"/>
      <c r="M9" s="61"/>
      <c r="N9" s="61"/>
      <c r="O9" s="61"/>
      <c r="P9" s="61"/>
      <c r="Q9" s="61"/>
      <c r="T9" s="61"/>
      <c r="U9" s="49"/>
    </row>
    <row r="10" spans="1:21" x14ac:dyDescent="0.2">
      <c r="A10" s="78" t="s">
        <v>14</v>
      </c>
      <c r="B10" s="79">
        <v>0</v>
      </c>
      <c r="C10" s="79">
        <f>VLOOKUP(A10,[1]SentPenalAcum!$A$388:$D$410,3,FALSE)</f>
        <v>6</v>
      </c>
      <c r="D10" s="80">
        <f t="shared" si="0"/>
        <v>6</v>
      </c>
      <c r="E10" s="82">
        <f t="shared" si="1"/>
        <v>1</v>
      </c>
      <c r="K10" s="49"/>
      <c r="L10" s="49"/>
      <c r="M10" s="61"/>
      <c r="N10" s="61"/>
      <c r="O10" s="61"/>
      <c r="P10" s="61"/>
      <c r="Q10" s="61"/>
      <c r="T10" s="61"/>
      <c r="U10" s="49"/>
    </row>
    <row r="11" spans="1:21" x14ac:dyDescent="0.2">
      <c r="A11" s="78" t="s">
        <v>91</v>
      </c>
      <c r="B11" s="79">
        <v>2</v>
      </c>
      <c r="C11" s="79">
        <f>VLOOKUP(A11,[1]SentPenalAcum!$A$388:$D$410,3,FALSE)</f>
        <v>2</v>
      </c>
      <c r="D11" s="80">
        <f t="shared" si="0"/>
        <v>4</v>
      </c>
      <c r="E11" s="82">
        <f t="shared" si="1"/>
        <v>0.5</v>
      </c>
      <c r="K11" s="49"/>
      <c r="L11" s="49"/>
      <c r="M11" s="61"/>
      <c r="N11" s="61"/>
      <c r="O11" s="61"/>
      <c r="P11" s="61"/>
      <c r="Q11" s="61"/>
      <c r="T11" s="61"/>
      <c r="U11" s="49"/>
    </row>
    <row r="12" spans="1:21" x14ac:dyDescent="0.2">
      <c r="A12" s="78" t="s">
        <v>17</v>
      </c>
      <c r="B12" s="79">
        <v>0</v>
      </c>
      <c r="C12" s="79">
        <f>VLOOKUP(A12,[1]SentPenalAcum!$A$388:$D$410,3,FALSE)</f>
        <v>4</v>
      </c>
      <c r="D12" s="80">
        <f t="shared" si="0"/>
        <v>4</v>
      </c>
      <c r="E12" s="81">
        <f t="shared" si="1"/>
        <v>1</v>
      </c>
      <c r="K12" s="49"/>
      <c r="L12" s="49"/>
      <c r="M12" s="61"/>
      <c r="N12" s="61"/>
      <c r="O12" s="61"/>
      <c r="P12" s="61"/>
      <c r="Q12" s="61"/>
      <c r="T12" s="61"/>
      <c r="U12" s="49"/>
    </row>
    <row r="13" spans="1:21" x14ac:dyDescent="0.2">
      <c r="A13" s="78" t="s">
        <v>80</v>
      </c>
      <c r="B13" s="79">
        <v>0</v>
      </c>
      <c r="C13" s="79">
        <f>VLOOKUP(A13,[1]SentPenalAcum!$A$388:$D$410,3,FALSE)</f>
        <v>4</v>
      </c>
      <c r="D13" s="80">
        <f t="shared" si="0"/>
        <v>4</v>
      </c>
      <c r="E13" s="82">
        <f t="shared" si="1"/>
        <v>1</v>
      </c>
      <c r="K13" s="49"/>
      <c r="L13" s="49"/>
      <c r="M13" s="61"/>
      <c r="N13" s="61"/>
      <c r="O13" s="61"/>
      <c r="P13" s="61"/>
      <c r="Q13" s="61"/>
      <c r="T13" s="61"/>
      <c r="U13" s="49"/>
    </row>
    <row r="14" spans="1:21" x14ac:dyDescent="0.2">
      <c r="A14" s="78" t="s">
        <v>19</v>
      </c>
      <c r="B14" s="79">
        <v>0</v>
      </c>
      <c r="C14" s="79">
        <f>VLOOKUP(A14,[1]SentPenalAcum!$A$388:$D$410,3,FALSE)</f>
        <v>2</v>
      </c>
      <c r="D14" s="80">
        <f t="shared" si="0"/>
        <v>2</v>
      </c>
      <c r="E14" s="82">
        <f t="shared" si="1"/>
        <v>1</v>
      </c>
      <c r="K14" s="49"/>
      <c r="L14" s="49"/>
      <c r="M14" s="61"/>
      <c r="N14" s="61"/>
      <c r="O14" s="61"/>
      <c r="P14" s="61"/>
      <c r="Q14" s="61"/>
      <c r="T14" s="61"/>
      <c r="U14" s="49"/>
    </row>
    <row r="15" spans="1:21" x14ac:dyDescent="0.2">
      <c r="A15" s="78" t="s">
        <v>9</v>
      </c>
      <c r="B15" s="79">
        <v>0</v>
      </c>
      <c r="C15" s="79">
        <f>VLOOKUP(A15,[1]SentPenalAcum!$A$388:$D$410,3,FALSE)</f>
        <v>2</v>
      </c>
      <c r="D15" s="80">
        <f t="shared" si="0"/>
        <v>2</v>
      </c>
      <c r="E15" s="82">
        <f t="shared" si="1"/>
        <v>1</v>
      </c>
      <c r="K15" s="49"/>
      <c r="L15" s="49"/>
      <c r="M15" s="61"/>
      <c r="N15" s="61"/>
      <c r="O15" s="61"/>
      <c r="P15" s="61"/>
      <c r="Q15" s="61"/>
      <c r="R15" s="61"/>
      <c r="S15" s="61"/>
      <c r="T15" s="61"/>
      <c r="U15" s="49"/>
    </row>
    <row r="16" spans="1:21" x14ac:dyDescent="0.2">
      <c r="A16" s="78" t="s">
        <v>21</v>
      </c>
      <c r="B16" s="79">
        <v>0</v>
      </c>
      <c r="C16" s="79">
        <f>VLOOKUP(A16,[1]SentPenalAcum!$A$388:$D$410,3,FALSE)</f>
        <v>2</v>
      </c>
      <c r="D16" s="80">
        <f t="shared" si="0"/>
        <v>2</v>
      </c>
      <c r="E16" s="82">
        <f t="shared" si="1"/>
        <v>1</v>
      </c>
      <c r="K16" s="49"/>
      <c r="L16" s="49"/>
      <c r="M16" s="61"/>
      <c r="N16" s="61"/>
      <c r="O16" s="61"/>
      <c r="P16" s="61"/>
      <c r="Q16" s="61"/>
      <c r="T16" s="61"/>
      <c r="U16" s="49"/>
    </row>
    <row r="17" spans="1:21" x14ac:dyDescent="0.2">
      <c r="A17" s="78" t="s">
        <v>122</v>
      </c>
      <c r="B17" s="79">
        <v>0</v>
      </c>
      <c r="C17" s="79">
        <f>VLOOKUP(A17,[1]SentPenalAcum!$A$388:$D$410,3,FALSE)</f>
        <v>2</v>
      </c>
      <c r="D17" s="80">
        <f t="shared" si="0"/>
        <v>2</v>
      </c>
      <c r="E17" s="82">
        <f t="shared" si="1"/>
        <v>1</v>
      </c>
      <c r="K17" s="49"/>
      <c r="L17" s="49"/>
      <c r="M17" s="61"/>
      <c r="N17" s="61"/>
      <c r="O17" s="61"/>
      <c r="P17" s="61"/>
      <c r="Q17" s="61"/>
      <c r="T17" s="61"/>
      <c r="U17" s="49"/>
    </row>
    <row r="18" spans="1:21" x14ac:dyDescent="0.2">
      <c r="A18" s="78" t="s">
        <v>11</v>
      </c>
      <c r="B18" s="79">
        <v>0</v>
      </c>
      <c r="C18" s="79">
        <f>VLOOKUP(A18,[1]SentPenalAcum!$A$388:$D$410,3,FALSE)</f>
        <v>1</v>
      </c>
      <c r="D18" s="80">
        <f t="shared" si="0"/>
        <v>1</v>
      </c>
      <c r="E18" s="82">
        <f t="shared" si="1"/>
        <v>1</v>
      </c>
      <c r="K18" s="49"/>
      <c r="L18" s="49"/>
      <c r="M18" s="61"/>
      <c r="N18" s="61"/>
      <c r="O18" s="61"/>
      <c r="P18" s="61"/>
      <c r="Q18" s="61"/>
      <c r="T18" s="61"/>
      <c r="U18" s="49"/>
    </row>
    <row r="19" spans="1:21" x14ac:dyDescent="0.2">
      <c r="A19" s="78" t="s">
        <v>86</v>
      </c>
      <c r="B19" s="79">
        <v>0</v>
      </c>
      <c r="C19" s="79">
        <f>VLOOKUP(A19,[1]SentPenalAcum!$A$388:$D$410,3,FALSE)</f>
        <v>1</v>
      </c>
      <c r="D19" s="80">
        <f t="shared" si="0"/>
        <v>1</v>
      </c>
      <c r="E19" s="82">
        <f t="shared" si="1"/>
        <v>1</v>
      </c>
      <c r="K19" s="49"/>
      <c r="L19" s="49"/>
      <c r="M19" s="61"/>
      <c r="N19" s="61"/>
      <c r="O19" s="61"/>
      <c r="P19" s="61"/>
      <c r="Q19" s="61"/>
      <c r="T19" s="61"/>
      <c r="U19" s="49"/>
    </row>
    <row r="20" spans="1:21" x14ac:dyDescent="0.2">
      <c r="A20" s="78" t="s">
        <v>115</v>
      </c>
      <c r="B20" s="79">
        <v>0</v>
      </c>
      <c r="C20" s="79">
        <f>VLOOKUP(A20,[1]SentPenalAcum!$A$388:$D$410,3,FALSE)</f>
        <v>1</v>
      </c>
      <c r="D20" s="80">
        <f t="shared" si="0"/>
        <v>1</v>
      </c>
      <c r="E20" s="82">
        <f t="shared" si="1"/>
        <v>1</v>
      </c>
      <c r="K20" s="49"/>
      <c r="L20" s="49"/>
      <c r="M20" s="61"/>
      <c r="N20" s="61"/>
      <c r="O20" s="61"/>
      <c r="P20" s="61"/>
      <c r="Q20" s="61"/>
      <c r="T20" s="61"/>
      <c r="U20" s="49"/>
    </row>
    <row r="21" spans="1:21" x14ac:dyDescent="0.2">
      <c r="A21" s="78" t="s">
        <v>90</v>
      </c>
      <c r="B21" s="79">
        <v>0</v>
      </c>
      <c r="C21" s="79">
        <f>VLOOKUP(A21,[1]SentPenalAcum!$A$388:$D$410,3,FALSE)</f>
        <v>1</v>
      </c>
      <c r="D21" s="80">
        <f t="shared" si="0"/>
        <v>1</v>
      </c>
      <c r="E21" s="82">
        <f t="shared" si="1"/>
        <v>1</v>
      </c>
      <c r="K21" s="49"/>
      <c r="L21" s="49"/>
      <c r="M21" s="61"/>
      <c r="N21" s="61"/>
      <c r="O21" s="61"/>
      <c r="P21" s="61"/>
      <c r="Q21" s="61"/>
      <c r="T21" s="61"/>
      <c r="U21" s="49"/>
    </row>
    <row r="22" spans="1:21" x14ac:dyDescent="0.2">
      <c r="A22" s="78" t="s">
        <v>119</v>
      </c>
      <c r="B22" s="79">
        <v>0</v>
      </c>
      <c r="C22" s="79">
        <f>VLOOKUP(A22,[1]SentPenalAcum!$A$388:$D$410,3,FALSE)</f>
        <v>1</v>
      </c>
      <c r="D22" s="80">
        <f t="shared" si="0"/>
        <v>1</v>
      </c>
      <c r="E22" s="82">
        <f t="shared" si="1"/>
        <v>1</v>
      </c>
      <c r="G22" s="61"/>
      <c r="I22" s="49"/>
      <c r="J22" s="49"/>
      <c r="K22" s="61"/>
      <c r="L22" s="61"/>
      <c r="M22" s="61"/>
      <c r="N22" s="61"/>
      <c r="O22" s="61"/>
      <c r="R22" s="61"/>
      <c r="S22" s="62"/>
    </row>
    <row r="23" spans="1:21" hidden="1" x14ac:dyDescent="0.2">
      <c r="A23" s="78" t="s">
        <v>121</v>
      </c>
      <c r="B23" s="79">
        <v>0</v>
      </c>
      <c r="C23" s="79">
        <f>VLOOKUP(A23,[1]SentPenalAcum!$A$388:$D$410,3,FALSE)</f>
        <v>0</v>
      </c>
      <c r="D23" s="80">
        <f t="shared" si="0"/>
        <v>0</v>
      </c>
      <c r="E23" s="81" t="e">
        <f t="shared" si="1"/>
        <v>#DIV/0!</v>
      </c>
      <c r="K23" s="49"/>
      <c r="L23" s="49"/>
      <c r="M23" s="61"/>
      <c r="N23" s="61"/>
      <c r="O23" s="61"/>
      <c r="P23" s="61"/>
      <c r="Q23" s="61"/>
      <c r="T23" s="61"/>
      <c r="U23" s="49"/>
    </row>
    <row r="24" spans="1:21" hidden="1" x14ac:dyDescent="0.2">
      <c r="A24" s="78" t="s">
        <v>18</v>
      </c>
      <c r="B24" s="79">
        <v>0</v>
      </c>
      <c r="C24" s="79">
        <f>VLOOKUP(A24,[1]SentPenalAcum!$A$388:$D$410,3,FALSE)</f>
        <v>0</v>
      </c>
      <c r="D24" s="80">
        <f t="shared" si="0"/>
        <v>0</v>
      </c>
      <c r="E24" s="82" t="e">
        <f t="shared" si="1"/>
        <v>#DIV/0!</v>
      </c>
      <c r="G24" s="61"/>
      <c r="H24" s="61"/>
      <c r="I24" s="61"/>
      <c r="K24" s="49"/>
      <c r="L24" s="49"/>
      <c r="M24" s="61"/>
      <c r="N24" s="61"/>
      <c r="O24" s="61"/>
      <c r="P24" s="61"/>
      <c r="Q24" s="61"/>
      <c r="T24" s="61"/>
      <c r="U24" s="49"/>
    </row>
    <row r="25" spans="1:21" hidden="1" x14ac:dyDescent="0.2">
      <c r="A25" s="78" t="s">
        <v>93</v>
      </c>
      <c r="B25" s="79">
        <v>0</v>
      </c>
      <c r="C25" s="79">
        <f>VLOOKUP(A25,[1]SentPenalAcum!$A$388:$D$410,3,FALSE)</f>
        <v>0</v>
      </c>
      <c r="D25" s="80">
        <f t="shared" si="0"/>
        <v>0</v>
      </c>
      <c r="E25" s="82" t="e">
        <f t="shared" si="1"/>
        <v>#DIV/0!</v>
      </c>
      <c r="K25" s="49"/>
      <c r="L25" s="49"/>
      <c r="M25" s="61"/>
      <c r="N25" s="61"/>
      <c r="O25" s="61"/>
      <c r="P25" s="61"/>
      <c r="Q25" s="61"/>
      <c r="T25" s="61"/>
      <c r="U25" s="49"/>
    </row>
    <row r="26" spans="1:21" hidden="1" x14ac:dyDescent="0.2">
      <c r="A26" s="78" t="s">
        <v>78</v>
      </c>
      <c r="B26" s="79">
        <v>0</v>
      </c>
      <c r="C26" s="79">
        <f>VLOOKUP(A26,[1]SentPenalAcum!$A$388:$D$410,3,FALSE)</f>
        <v>0</v>
      </c>
      <c r="D26" s="80">
        <f t="shared" si="0"/>
        <v>0</v>
      </c>
      <c r="E26" s="82" t="e">
        <f t="shared" si="1"/>
        <v>#DIV/0!</v>
      </c>
      <c r="K26" s="49"/>
      <c r="L26" s="49"/>
      <c r="M26" s="61"/>
      <c r="N26" s="61"/>
      <c r="O26" s="61"/>
      <c r="P26" s="61"/>
      <c r="Q26" s="61"/>
      <c r="T26" s="61"/>
      <c r="U26" s="49"/>
    </row>
    <row r="27" spans="1:21" hidden="1" x14ac:dyDescent="0.2">
      <c r="A27" s="78" t="s">
        <v>8</v>
      </c>
      <c r="B27" s="79">
        <v>0</v>
      </c>
      <c r="C27" s="79">
        <f>VLOOKUP(A27,[1]SentPenalAcum!$A$388:$D$410,3,FALSE)</f>
        <v>0</v>
      </c>
      <c r="D27" s="80">
        <f t="shared" si="0"/>
        <v>0</v>
      </c>
      <c r="E27" s="82" t="e">
        <f t="shared" si="1"/>
        <v>#DIV/0!</v>
      </c>
      <c r="K27" s="49"/>
      <c r="L27" s="49"/>
      <c r="M27" s="61"/>
      <c r="N27" s="61"/>
      <c r="O27" s="61"/>
      <c r="P27" s="61"/>
      <c r="Q27" s="61"/>
      <c r="T27" s="61"/>
      <c r="U27" s="49"/>
    </row>
    <row r="28" spans="1:21" hidden="1" x14ac:dyDescent="0.2">
      <c r="A28" s="78" t="s">
        <v>12</v>
      </c>
      <c r="B28" s="79">
        <v>0</v>
      </c>
      <c r="C28" s="79">
        <f>VLOOKUP(A28,[1]SentPenalAcum!$A$388:$D$410,3,FALSE)</f>
        <v>0</v>
      </c>
      <c r="D28" s="80">
        <f t="shared" si="0"/>
        <v>0</v>
      </c>
      <c r="E28" s="82" t="e">
        <f t="shared" si="1"/>
        <v>#DIV/0!</v>
      </c>
      <c r="K28" s="49"/>
      <c r="L28" s="49"/>
      <c r="M28" s="61"/>
      <c r="N28" s="61"/>
      <c r="O28" s="61"/>
      <c r="P28" s="61"/>
      <c r="Q28" s="61"/>
      <c r="T28" s="61"/>
      <c r="U28" s="49"/>
    </row>
    <row r="29" spans="1:21" hidden="1" x14ac:dyDescent="0.2">
      <c r="A29" s="78" t="s">
        <v>79</v>
      </c>
      <c r="B29" s="79">
        <v>0</v>
      </c>
      <c r="C29" s="79">
        <f>VLOOKUP(A29,[1]SentPenalAcum!$A$388:$D$410,3,FALSE)</f>
        <v>0</v>
      </c>
      <c r="D29" s="80">
        <f t="shared" si="0"/>
        <v>0</v>
      </c>
      <c r="E29" s="82" t="e">
        <f t="shared" si="1"/>
        <v>#DIV/0!</v>
      </c>
      <c r="G29" s="61"/>
      <c r="H29" s="61"/>
      <c r="I29" s="61"/>
      <c r="K29" s="49"/>
      <c r="L29" s="49"/>
      <c r="M29" s="61"/>
      <c r="N29" s="61"/>
      <c r="O29" s="61"/>
      <c r="P29" s="61"/>
      <c r="Q29" s="61"/>
      <c r="T29" s="61"/>
      <c r="U29" s="62"/>
    </row>
    <row r="30" spans="1:21" hidden="1" x14ac:dyDescent="0.2">
      <c r="A30" s="78" t="s">
        <v>88</v>
      </c>
      <c r="B30" s="79">
        <v>0</v>
      </c>
      <c r="C30" s="79">
        <f>VLOOKUP(A30,[1]SentPenalAcum!$A$388:$D$410,3,FALSE)</f>
        <v>0</v>
      </c>
      <c r="D30" s="80">
        <f t="shared" si="0"/>
        <v>0</v>
      </c>
      <c r="E30" s="82" t="e">
        <f t="shared" si="1"/>
        <v>#DIV/0!</v>
      </c>
      <c r="K30" s="49"/>
      <c r="L30" s="49"/>
      <c r="M30" s="61"/>
      <c r="N30" s="61"/>
      <c r="O30" s="61"/>
      <c r="P30" s="61"/>
      <c r="Q30" s="61"/>
      <c r="T30" s="61"/>
      <c r="U30" s="49"/>
    </row>
    <row r="31" spans="1:21" hidden="1" x14ac:dyDescent="0.2">
      <c r="A31" s="78" t="s">
        <v>16</v>
      </c>
      <c r="B31" s="79">
        <v>0</v>
      </c>
      <c r="C31" s="79">
        <v>0</v>
      </c>
      <c r="D31" s="80">
        <f t="shared" si="0"/>
        <v>0</v>
      </c>
      <c r="E31" s="82" t="e">
        <f t="shared" si="1"/>
        <v>#DIV/0!</v>
      </c>
      <c r="K31" s="49"/>
      <c r="L31" s="49"/>
      <c r="M31" s="61"/>
      <c r="N31" s="61"/>
      <c r="O31" s="61"/>
      <c r="P31" s="61"/>
      <c r="Q31" s="61"/>
      <c r="T31" s="61"/>
      <c r="U31" s="49"/>
    </row>
    <row r="32" spans="1:21" x14ac:dyDescent="0.2">
      <c r="A32" s="83" t="s">
        <v>84</v>
      </c>
      <c r="B32" s="84">
        <f>SUM(B8:B31)</f>
        <v>8</v>
      </c>
      <c r="C32" s="84">
        <f>SUM(C8:C31)</f>
        <v>65</v>
      </c>
      <c r="D32" s="85">
        <f>SUM(D8:D31)</f>
        <v>73</v>
      </c>
      <c r="E32" s="86">
        <f t="shared" ref="E32" si="2">C32/D32</f>
        <v>0.8904109589041096</v>
      </c>
      <c r="K32" s="49"/>
      <c r="L32" s="49"/>
      <c r="M32" s="61"/>
      <c r="N32" s="61"/>
      <c r="O32" s="61"/>
      <c r="P32" s="61"/>
      <c r="Q32" s="61"/>
      <c r="T32" s="61"/>
      <c r="U32" s="49"/>
    </row>
    <row r="33" spans="1:12" ht="23.25" customHeight="1" x14ac:dyDescent="0.2">
      <c r="A33" s="92" t="s">
        <v>120</v>
      </c>
      <c r="B33" s="92"/>
      <c r="C33" s="92"/>
      <c r="D33" s="92"/>
      <c r="E33" s="92"/>
      <c r="F33" s="49"/>
      <c r="G33" s="49"/>
      <c r="H33" s="49"/>
      <c r="I33" s="49"/>
      <c r="J33" s="49"/>
      <c r="K33" s="49"/>
      <c r="L33" s="49"/>
    </row>
    <row r="34" spans="1:12" ht="41.25" customHeight="1" x14ac:dyDescent="0.2">
      <c r="A34" s="93" t="s">
        <v>117</v>
      </c>
      <c r="B34" s="93"/>
      <c r="C34" s="93"/>
      <c r="D34" s="93"/>
      <c r="E34" s="93"/>
    </row>
  </sheetData>
  <sheetProtection selectLockedCells="1" selectUnlockedCells="1"/>
  <sortState ref="A7:U31">
    <sortCondition descending="1" ref="D7:D31"/>
  </sortState>
  <mergeCells count="3">
    <mergeCell ref="A6:E6"/>
    <mergeCell ref="A33:E33"/>
    <mergeCell ref="A34:E34"/>
  </mergeCells>
  <printOptions horizontalCentered="1" verticalCentered="1"/>
  <pageMargins left="0.70866141732283472" right="0.70866141732283472" top="0.74803149606299213" bottom="0.74803149606299213" header="0.51181102362204722" footer="0.51181102362204722"/>
  <pageSetup firstPageNumber="0" orientation="portrait" r:id="rId1"/>
  <headerFooter alignWithMargins="0">
    <oddFooter>&amp;R&amp;P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X35"/>
  <sheetViews>
    <sheetView showGridLines="0" view="pageBreakPreview" zoomScaleNormal="100" zoomScaleSheetLayoutView="100" workbookViewId="0">
      <selection activeCell="A7" sqref="A7:E7"/>
    </sheetView>
  </sheetViews>
  <sheetFormatPr baseColWidth="10" defaultColWidth="11.42578125" defaultRowHeight="12.75" x14ac:dyDescent="0.2"/>
  <cols>
    <col min="1" max="1" width="28" style="57" customWidth="1"/>
    <col min="2" max="2" width="16" style="57" customWidth="1"/>
    <col min="3" max="3" width="15.140625" style="57" customWidth="1"/>
    <col min="4" max="4" width="11.42578125" style="57" customWidth="1"/>
    <col min="5" max="5" width="16.5703125" style="57" customWidth="1"/>
    <col min="6" max="6" width="11.42578125" style="57" customWidth="1"/>
    <col min="7" max="7" width="26.5703125" style="57" bestFit="1" customWidth="1"/>
    <col min="8" max="23" width="11.42578125" style="57"/>
    <col min="24" max="24" width="21.140625" style="57" customWidth="1"/>
    <col min="25" max="30" width="12.140625" style="57" bestFit="1" customWidth="1"/>
    <col min="31" max="31" width="12.7109375" style="57" bestFit="1" customWidth="1"/>
    <col min="32" max="16384" width="11.42578125" style="57"/>
  </cols>
  <sheetData>
    <row r="6" spans="1:24" ht="33.75" customHeight="1" x14ac:dyDescent="0.2"/>
    <row r="7" spans="1:24" ht="30.75" customHeight="1" x14ac:dyDescent="0.2">
      <c r="A7" s="95" t="s">
        <v>123</v>
      </c>
      <c r="B7" s="95"/>
      <c r="C7" s="95"/>
      <c r="D7" s="95"/>
      <c r="E7" s="95"/>
    </row>
    <row r="8" spans="1:24" ht="38.25" x14ac:dyDescent="0.2">
      <c r="A8" s="89" t="s">
        <v>0</v>
      </c>
      <c r="B8" s="71" t="s">
        <v>83</v>
      </c>
      <c r="C8" s="71" t="s">
        <v>82</v>
      </c>
      <c r="D8" s="89" t="s">
        <v>84</v>
      </c>
      <c r="E8" s="89" t="s">
        <v>85</v>
      </c>
      <c r="F8" s="49"/>
      <c r="G8" s="70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</row>
    <row r="9" spans="1:24" x14ac:dyDescent="0.2">
      <c r="A9" s="68" t="s">
        <v>18</v>
      </c>
      <c r="B9" s="65">
        <v>0</v>
      </c>
      <c r="C9" s="65">
        <v>1</v>
      </c>
      <c r="D9" s="66">
        <f t="shared" ref="D9:D32" si="0">SUM(B9:C9)</f>
        <v>1</v>
      </c>
      <c r="E9" s="88">
        <f>C9/D9</f>
        <v>1</v>
      </c>
      <c r="F9" s="49"/>
      <c r="G9" s="70"/>
      <c r="I9" s="70"/>
      <c r="K9" s="62"/>
      <c r="L9" s="62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</row>
    <row r="10" spans="1:24" x14ac:dyDescent="0.2">
      <c r="A10" s="69" t="s">
        <v>9</v>
      </c>
      <c r="B10" s="63">
        <v>0</v>
      </c>
      <c r="C10" s="63">
        <v>1</v>
      </c>
      <c r="D10" s="67">
        <f t="shared" si="0"/>
        <v>1</v>
      </c>
      <c r="E10" s="72">
        <f>C10/D10</f>
        <v>1</v>
      </c>
      <c r="F10" s="49"/>
      <c r="G10" s="70"/>
      <c r="I10" s="70"/>
      <c r="K10" s="62"/>
      <c r="L10" s="62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</row>
    <row r="11" spans="1:24" hidden="1" x14ac:dyDescent="0.2">
      <c r="A11" s="69" t="s">
        <v>17</v>
      </c>
      <c r="B11" s="63">
        <v>0</v>
      </c>
      <c r="C11" s="63">
        <v>0</v>
      </c>
      <c r="D11" s="67">
        <f t="shared" si="0"/>
        <v>0</v>
      </c>
      <c r="E11" s="73" t="e">
        <f>C11/D11</f>
        <v>#DIV/0!</v>
      </c>
      <c r="F11" s="49"/>
      <c r="G11" s="70"/>
      <c r="H11" s="61"/>
      <c r="I11" s="70"/>
      <c r="K11" s="62"/>
      <c r="L11" s="62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</row>
    <row r="12" spans="1:24" hidden="1" x14ac:dyDescent="0.2">
      <c r="A12" s="69" t="s">
        <v>94</v>
      </c>
      <c r="B12" s="63">
        <v>0</v>
      </c>
      <c r="C12" s="63">
        <v>0</v>
      </c>
      <c r="D12" s="67">
        <f t="shared" si="0"/>
        <v>0</v>
      </c>
      <c r="E12" s="73" t="e">
        <f>C12/D12</f>
        <v>#DIV/0!</v>
      </c>
      <c r="F12" s="49"/>
      <c r="G12" s="70"/>
      <c r="I12" s="70"/>
      <c r="K12" s="62"/>
      <c r="L12" s="62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</row>
    <row r="13" spans="1:24" hidden="1" x14ac:dyDescent="0.2">
      <c r="A13" s="69" t="s">
        <v>93</v>
      </c>
      <c r="B13" s="63">
        <v>0</v>
      </c>
      <c r="C13" s="63">
        <v>0</v>
      </c>
      <c r="D13" s="67">
        <f t="shared" si="0"/>
        <v>0</v>
      </c>
      <c r="E13" s="73" t="e">
        <f>C13/D13</f>
        <v>#DIV/0!</v>
      </c>
      <c r="F13" s="49"/>
      <c r="G13" s="70"/>
      <c r="I13" s="70"/>
      <c r="K13" s="62"/>
      <c r="L13" s="62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</row>
    <row r="14" spans="1:24" hidden="1" x14ac:dyDescent="0.2">
      <c r="A14" s="69" t="s">
        <v>78</v>
      </c>
      <c r="B14" s="63">
        <v>0</v>
      </c>
      <c r="C14" s="63">
        <v>0</v>
      </c>
      <c r="D14" s="67">
        <f t="shared" si="0"/>
        <v>0</v>
      </c>
      <c r="E14" s="73" t="s">
        <v>35</v>
      </c>
      <c r="F14" s="49"/>
      <c r="G14" s="70"/>
      <c r="I14" s="70"/>
      <c r="K14" s="62"/>
      <c r="L14" s="62"/>
      <c r="M14" s="49"/>
      <c r="N14" s="49"/>
      <c r="O14" s="49"/>
      <c r="P14" s="49"/>
      <c r="Q14" s="49"/>
      <c r="R14" s="49"/>
      <c r="S14" s="49"/>
      <c r="T14" s="49"/>
      <c r="U14" s="49"/>
      <c r="V14" s="49"/>
    </row>
    <row r="15" spans="1:24" hidden="1" x14ac:dyDescent="0.2">
      <c r="A15" s="69" t="s">
        <v>8</v>
      </c>
      <c r="B15" s="63">
        <v>0</v>
      </c>
      <c r="C15" s="63">
        <v>0</v>
      </c>
      <c r="D15" s="67">
        <f t="shared" si="0"/>
        <v>0</v>
      </c>
      <c r="E15" s="72" t="s">
        <v>35</v>
      </c>
      <c r="F15" s="49"/>
      <c r="G15" s="70"/>
      <c r="I15" s="70"/>
      <c r="K15" s="62"/>
      <c r="L15" s="62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</row>
    <row r="16" spans="1:24" hidden="1" x14ac:dyDescent="0.2">
      <c r="A16" s="69" t="s">
        <v>19</v>
      </c>
      <c r="B16" s="63">
        <v>0</v>
      </c>
      <c r="C16" s="63">
        <v>0</v>
      </c>
      <c r="D16" s="67">
        <f t="shared" si="0"/>
        <v>0</v>
      </c>
      <c r="E16" s="72" t="s">
        <v>35</v>
      </c>
      <c r="F16" s="49"/>
      <c r="G16" s="70"/>
      <c r="I16" s="70"/>
      <c r="K16" s="62"/>
      <c r="L16" s="62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</row>
    <row r="17" spans="1:24" hidden="1" x14ac:dyDescent="0.2">
      <c r="A17" s="69" t="s">
        <v>10</v>
      </c>
      <c r="B17" s="63">
        <v>0</v>
      </c>
      <c r="C17" s="63">
        <v>0</v>
      </c>
      <c r="D17" s="67">
        <f t="shared" si="0"/>
        <v>0</v>
      </c>
      <c r="E17" s="72" t="e">
        <f t="shared" ref="E17:E32" si="1">C17/D17</f>
        <v>#DIV/0!</v>
      </c>
      <c r="F17" s="49"/>
      <c r="G17" s="70"/>
      <c r="I17" s="70"/>
      <c r="K17" s="62"/>
      <c r="L17" s="62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</row>
    <row r="18" spans="1:24" hidden="1" x14ac:dyDescent="0.2">
      <c r="A18" s="78" t="s">
        <v>11</v>
      </c>
      <c r="B18" s="79">
        <v>0</v>
      </c>
      <c r="C18" s="79">
        <v>0</v>
      </c>
      <c r="D18" s="80">
        <f t="shared" si="0"/>
        <v>0</v>
      </c>
      <c r="E18" s="73" t="e">
        <f t="shared" si="1"/>
        <v>#DIV/0!</v>
      </c>
      <c r="F18" s="49"/>
      <c r="G18" s="70"/>
      <c r="I18" s="70"/>
      <c r="K18" s="62"/>
      <c r="L18" s="62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</row>
    <row r="19" spans="1:24" hidden="1" x14ac:dyDescent="0.2">
      <c r="A19" s="78" t="s">
        <v>12</v>
      </c>
      <c r="B19" s="79">
        <v>0</v>
      </c>
      <c r="C19" s="79">
        <v>0</v>
      </c>
      <c r="D19" s="80">
        <f t="shared" si="0"/>
        <v>0</v>
      </c>
      <c r="E19" s="73" t="e">
        <f t="shared" si="1"/>
        <v>#DIV/0!</v>
      </c>
      <c r="F19" s="49"/>
      <c r="G19" s="70"/>
      <c r="I19" s="70"/>
      <c r="K19" s="62"/>
      <c r="L19" s="62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</row>
    <row r="20" spans="1:24" hidden="1" x14ac:dyDescent="0.2">
      <c r="A20" s="78" t="s">
        <v>91</v>
      </c>
      <c r="B20" s="79">
        <v>0</v>
      </c>
      <c r="C20" s="79">
        <v>0</v>
      </c>
      <c r="D20" s="80">
        <f t="shared" si="0"/>
        <v>0</v>
      </c>
      <c r="E20" s="82" t="e">
        <f t="shared" si="1"/>
        <v>#DIV/0!</v>
      </c>
      <c r="F20" s="49"/>
      <c r="G20" s="70"/>
      <c r="I20" s="70"/>
      <c r="K20" s="62"/>
      <c r="L20" s="62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</row>
    <row r="21" spans="1:24" hidden="1" x14ac:dyDescent="0.2">
      <c r="A21" s="78" t="s">
        <v>90</v>
      </c>
      <c r="B21" s="79">
        <v>0</v>
      </c>
      <c r="C21" s="79">
        <v>0</v>
      </c>
      <c r="D21" s="80">
        <f t="shared" si="0"/>
        <v>0</v>
      </c>
      <c r="E21" s="82" t="e">
        <f t="shared" si="1"/>
        <v>#DIV/0!</v>
      </c>
      <c r="F21" s="49"/>
      <c r="G21" s="70"/>
      <c r="I21" s="70"/>
      <c r="K21" s="62"/>
      <c r="L21" s="62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</row>
    <row r="22" spans="1:24" hidden="1" x14ac:dyDescent="0.2">
      <c r="A22" s="78" t="s">
        <v>89</v>
      </c>
      <c r="B22" s="79">
        <v>0</v>
      </c>
      <c r="C22" s="79">
        <v>0</v>
      </c>
      <c r="D22" s="80">
        <f t="shared" si="0"/>
        <v>0</v>
      </c>
      <c r="E22" s="82" t="e">
        <f t="shared" si="1"/>
        <v>#DIV/0!</v>
      </c>
      <c r="F22" s="49"/>
      <c r="G22" s="70"/>
      <c r="I22" s="70"/>
      <c r="K22" s="62"/>
      <c r="L22" s="62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</row>
    <row r="23" spans="1:24" hidden="1" x14ac:dyDescent="0.2">
      <c r="A23" s="78" t="s">
        <v>86</v>
      </c>
      <c r="B23" s="79">
        <v>0</v>
      </c>
      <c r="C23" s="79">
        <v>0</v>
      </c>
      <c r="D23" s="80">
        <f t="shared" si="0"/>
        <v>0</v>
      </c>
      <c r="E23" s="82" t="e">
        <f t="shared" si="1"/>
        <v>#DIV/0!</v>
      </c>
      <c r="F23" s="49"/>
      <c r="G23" s="70"/>
      <c r="H23" s="61"/>
      <c r="I23" s="70"/>
      <c r="K23" s="62"/>
      <c r="L23" s="62"/>
      <c r="M23" s="49"/>
      <c r="N23" s="49"/>
      <c r="O23" s="49"/>
      <c r="P23" s="49"/>
      <c r="Q23" s="49"/>
      <c r="R23" s="49"/>
      <c r="S23" s="49"/>
      <c r="T23" s="49"/>
      <c r="U23" s="49"/>
      <c r="V23" s="49"/>
    </row>
    <row r="24" spans="1:24" hidden="1" x14ac:dyDescent="0.2">
      <c r="A24" s="78" t="s">
        <v>79</v>
      </c>
      <c r="B24" s="79">
        <v>0</v>
      </c>
      <c r="C24" s="79">
        <v>0</v>
      </c>
      <c r="D24" s="80">
        <f t="shared" si="0"/>
        <v>0</v>
      </c>
      <c r="E24" s="82" t="e">
        <f t="shared" si="1"/>
        <v>#DIV/0!</v>
      </c>
      <c r="F24" s="49"/>
      <c r="G24" s="70"/>
      <c r="I24" s="70"/>
      <c r="K24" s="62"/>
      <c r="L24" s="62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</row>
    <row r="25" spans="1:24" hidden="1" x14ac:dyDescent="0.2">
      <c r="A25" s="78" t="s">
        <v>115</v>
      </c>
      <c r="B25" s="79">
        <v>0</v>
      </c>
      <c r="C25" s="79">
        <v>0</v>
      </c>
      <c r="D25" s="80">
        <f t="shared" si="0"/>
        <v>0</v>
      </c>
      <c r="E25" s="81" t="e">
        <f t="shared" si="1"/>
        <v>#DIV/0!</v>
      </c>
      <c r="F25" s="49"/>
      <c r="G25" s="70"/>
      <c r="I25" s="70"/>
      <c r="K25" s="62"/>
      <c r="L25" s="62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</row>
    <row r="26" spans="1:24" hidden="1" x14ac:dyDescent="0.2">
      <c r="A26" s="78" t="s">
        <v>80</v>
      </c>
      <c r="B26" s="79">
        <v>0</v>
      </c>
      <c r="C26" s="79">
        <v>0</v>
      </c>
      <c r="D26" s="80">
        <f t="shared" si="0"/>
        <v>0</v>
      </c>
      <c r="E26" s="81" t="e">
        <f t="shared" si="1"/>
        <v>#DIV/0!</v>
      </c>
      <c r="F26" s="49"/>
      <c r="I26" s="70"/>
      <c r="K26" s="62"/>
      <c r="L26" s="62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</row>
    <row r="27" spans="1:24" hidden="1" x14ac:dyDescent="0.2">
      <c r="A27" s="78" t="s">
        <v>87</v>
      </c>
      <c r="B27" s="79">
        <v>0</v>
      </c>
      <c r="C27" s="79">
        <v>0</v>
      </c>
      <c r="D27" s="80">
        <f t="shared" si="0"/>
        <v>0</v>
      </c>
      <c r="E27" s="81" t="e">
        <f t="shared" si="1"/>
        <v>#DIV/0!</v>
      </c>
      <c r="F27" s="49"/>
      <c r="G27" s="70"/>
      <c r="I27" s="70"/>
      <c r="K27" s="62"/>
      <c r="L27" s="62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</row>
    <row r="28" spans="1:24" hidden="1" x14ac:dyDescent="0.2">
      <c r="A28" s="78" t="s">
        <v>88</v>
      </c>
      <c r="B28" s="79">
        <v>0</v>
      </c>
      <c r="C28" s="79">
        <v>0</v>
      </c>
      <c r="D28" s="80">
        <f t="shared" si="0"/>
        <v>0</v>
      </c>
      <c r="E28" s="81" t="e">
        <f t="shared" si="1"/>
        <v>#DIV/0!</v>
      </c>
      <c r="F28" s="49"/>
      <c r="G28" s="70"/>
      <c r="I28" s="70"/>
      <c r="K28" s="62"/>
      <c r="L28" s="62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</row>
    <row r="29" spans="1:24" hidden="1" x14ac:dyDescent="0.2">
      <c r="A29" s="78" t="s">
        <v>14</v>
      </c>
      <c r="B29" s="79">
        <v>0</v>
      </c>
      <c r="C29" s="79">
        <v>0</v>
      </c>
      <c r="D29" s="80">
        <f t="shared" si="0"/>
        <v>0</v>
      </c>
      <c r="E29" s="82" t="e">
        <f t="shared" si="1"/>
        <v>#DIV/0!</v>
      </c>
      <c r="F29" s="49"/>
      <c r="G29" s="70"/>
      <c r="I29" s="70"/>
      <c r="K29" s="62"/>
      <c r="L29" s="62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</row>
    <row r="30" spans="1:24" hidden="1" x14ac:dyDescent="0.2">
      <c r="A30" s="78" t="s">
        <v>21</v>
      </c>
      <c r="B30" s="79">
        <v>0</v>
      </c>
      <c r="C30" s="79">
        <v>0</v>
      </c>
      <c r="D30" s="80">
        <f t="shared" si="0"/>
        <v>0</v>
      </c>
      <c r="E30" s="81" t="e">
        <f t="shared" si="1"/>
        <v>#DIV/0!</v>
      </c>
      <c r="F30" s="49"/>
      <c r="G30" s="70"/>
      <c r="H30" s="61"/>
      <c r="I30" s="70"/>
      <c r="K30" s="62"/>
      <c r="L30" s="62"/>
      <c r="M30" s="49"/>
      <c r="N30" s="49"/>
      <c r="O30" s="49"/>
      <c r="P30" s="49"/>
      <c r="Q30" s="49"/>
      <c r="R30" s="49"/>
      <c r="S30" s="49"/>
      <c r="T30" s="49"/>
      <c r="U30" s="49"/>
      <c r="V30" s="49"/>
    </row>
    <row r="31" spans="1:24" hidden="1" x14ac:dyDescent="0.2">
      <c r="A31" s="78" t="s">
        <v>92</v>
      </c>
      <c r="B31" s="79">
        <v>0</v>
      </c>
      <c r="C31" s="79">
        <v>0</v>
      </c>
      <c r="D31" s="80">
        <f t="shared" si="0"/>
        <v>0</v>
      </c>
      <c r="E31" s="82" t="e">
        <f t="shared" si="1"/>
        <v>#DIV/0!</v>
      </c>
      <c r="F31" s="49"/>
      <c r="G31" s="70"/>
      <c r="I31" s="70"/>
      <c r="K31" s="62"/>
      <c r="L31" s="62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</row>
    <row r="32" spans="1:24" hidden="1" x14ac:dyDescent="0.2">
      <c r="A32" s="78" t="s">
        <v>16</v>
      </c>
      <c r="B32" s="79">
        <v>0</v>
      </c>
      <c r="C32" s="79">
        <v>0</v>
      </c>
      <c r="D32" s="80">
        <f t="shared" si="0"/>
        <v>0</v>
      </c>
      <c r="E32" s="81" t="e">
        <f t="shared" si="1"/>
        <v>#DIV/0!</v>
      </c>
      <c r="F32" s="49"/>
      <c r="G32" s="70"/>
      <c r="I32" s="70"/>
      <c r="K32" s="62"/>
      <c r="L32" s="62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</row>
    <row r="33" spans="1:24" x14ac:dyDescent="0.2">
      <c r="A33" s="83" t="s">
        <v>84</v>
      </c>
      <c r="B33" s="84">
        <f>SUM(B9:B32)</f>
        <v>0</v>
      </c>
      <c r="C33" s="84">
        <f>SUM(C9:C32)</f>
        <v>2</v>
      </c>
      <c r="D33" s="85">
        <v>2</v>
      </c>
      <c r="E33" s="86">
        <f t="shared" ref="E33" si="2">C33/D33</f>
        <v>1</v>
      </c>
      <c r="F33" s="49"/>
      <c r="H33" s="74"/>
      <c r="I33" s="74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</row>
    <row r="34" spans="1:24" ht="23.25" customHeight="1" x14ac:dyDescent="0.2">
      <c r="A34" s="92" t="s">
        <v>120</v>
      </c>
      <c r="B34" s="92"/>
      <c r="C34" s="92"/>
      <c r="D34" s="92"/>
      <c r="E34" s="92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</row>
    <row r="35" spans="1:24" ht="18.75" customHeight="1" x14ac:dyDescent="0.2">
      <c r="A35" s="96" t="s">
        <v>118</v>
      </c>
      <c r="B35" s="96"/>
      <c r="C35" s="96"/>
      <c r="D35" s="96"/>
      <c r="E35" s="96"/>
    </row>
  </sheetData>
  <sheetProtection selectLockedCells="1" selectUnlockedCells="1"/>
  <sortState ref="A9:E32">
    <sortCondition descending="1" ref="D9:D32"/>
  </sortState>
  <mergeCells count="3">
    <mergeCell ref="A7:E7"/>
    <mergeCell ref="A34:E34"/>
    <mergeCell ref="A35:E35"/>
  </mergeCells>
  <printOptions horizontalCentered="1" verticalCentered="1"/>
  <pageMargins left="0.70866141732283472" right="0.70866141732283472" top="0.74803149606299213" bottom="0.74803149606299213" header="0.51181102362204722" footer="0.51181102362204722"/>
  <pageSetup firstPageNumber="0" orientation="portrait" r:id="rId1"/>
  <headerFooter alignWithMargins="0">
    <oddFooter>&amp;R&amp;P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8"/>
  <sheetViews>
    <sheetView zoomScale="85" zoomScaleNormal="85" workbookViewId="0">
      <selection activeCell="P25" sqref="P25:AA35"/>
    </sheetView>
  </sheetViews>
  <sheetFormatPr baseColWidth="10" defaultRowHeight="15" x14ac:dyDescent="0.25"/>
  <cols>
    <col min="1" max="1" width="35" style="2" bestFit="1" customWidth="1"/>
    <col min="2" max="2" width="16.42578125" style="2" customWidth="1"/>
    <col min="3" max="3" width="5.7109375" style="2" bestFit="1" customWidth="1"/>
    <col min="4" max="4" width="7.7109375" style="2" bestFit="1" customWidth="1"/>
    <col min="5" max="5" width="5" style="2" bestFit="1" customWidth="1"/>
    <col min="6" max="6" width="17" style="2" bestFit="1" customWidth="1"/>
    <col min="7" max="7" width="5.7109375" style="2" bestFit="1" customWidth="1"/>
    <col min="8" max="8" width="7.7109375" style="2" bestFit="1" customWidth="1"/>
    <col min="9" max="9" width="5" style="2" bestFit="1" customWidth="1"/>
    <col min="10" max="10" width="5.7109375" style="2" bestFit="1" customWidth="1"/>
    <col min="11" max="11" width="6.7109375" style="2" bestFit="1" customWidth="1"/>
    <col min="12" max="12" width="4.7109375" style="2" bestFit="1" customWidth="1"/>
    <col min="13" max="13" width="11.42578125" style="2"/>
    <col min="14" max="14" width="2.7109375" style="2" customWidth="1"/>
    <col min="15" max="15" width="11.42578125" style="2"/>
    <col min="16" max="16" width="36.7109375" style="2" customWidth="1"/>
    <col min="17" max="27" width="5.85546875" style="2" customWidth="1"/>
    <col min="28" max="16384" width="11.42578125" style="2"/>
  </cols>
  <sheetData>
    <row r="1" spans="1:27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7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27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27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27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27" x14ac:dyDescent="0.25">
      <c r="A6" s="98" t="s">
        <v>36</v>
      </c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</row>
    <row r="7" spans="1:27" ht="15.75" thickBot="1" x14ac:dyDescent="0.3">
      <c r="A7" s="105" t="s">
        <v>95</v>
      </c>
      <c r="B7" s="105"/>
      <c r="C7" s="105"/>
      <c r="D7" s="105"/>
      <c r="E7" s="105"/>
      <c r="F7" s="105"/>
      <c r="G7" s="105"/>
      <c r="H7" s="105"/>
      <c r="I7" s="105"/>
      <c r="J7" s="105"/>
      <c r="K7" s="105"/>
      <c r="L7" s="105"/>
    </row>
    <row r="8" spans="1:27" ht="40.5" customHeight="1" thickBot="1" x14ac:dyDescent="0.3">
      <c r="A8" s="99" t="s">
        <v>0</v>
      </c>
      <c r="B8" s="101" t="s">
        <v>1</v>
      </c>
      <c r="C8" s="99" t="s">
        <v>2</v>
      </c>
      <c r="D8" s="99"/>
      <c r="E8" s="99"/>
      <c r="F8" s="103" t="s">
        <v>1</v>
      </c>
      <c r="G8" s="100" t="s">
        <v>3</v>
      </c>
      <c r="H8" s="100"/>
      <c r="I8" s="100"/>
      <c r="J8" s="99" t="s">
        <v>4</v>
      </c>
      <c r="K8" s="99"/>
      <c r="L8" s="99"/>
    </row>
    <row r="9" spans="1:27" ht="15.75" thickBot="1" x14ac:dyDescent="0.3">
      <c r="A9" s="100"/>
      <c r="B9" s="102"/>
      <c r="C9" s="3" t="s">
        <v>5</v>
      </c>
      <c r="D9" s="4" t="s">
        <v>6</v>
      </c>
      <c r="E9" s="4" t="s">
        <v>7</v>
      </c>
      <c r="F9" s="104"/>
      <c r="G9" s="3" t="s">
        <v>5</v>
      </c>
      <c r="H9" s="4" t="s">
        <v>6</v>
      </c>
      <c r="I9" s="4" t="s">
        <v>7</v>
      </c>
      <c r="J9" s="3" t="s">
        <v>5</v>
      </c>
      <c r="K9" s="4" t="s">
        <v>6</v>
      </c>
      <c r="L9" s="4" t="s">
        <v>7</v>
      </c>
      <c r="P9" s="2" t="s">
        <v>17</v>
      </c>
      <c r="Q9" s="2">
        <v>50</v>
      </c>
      <c r="R9" s="2">
        <v>2</v>
      </c>
      <c r="S9" s="2">
        <v>5</v>
      </c>
      <c r="T9" s="2">
        <v>7</v>
      </c>
      <c r="U9" s="2">
        <v>17</v>
      </c>
      <c r="V9" s="2">
        <v>11</v>
      </c>
      <c r="W9" s="2">
        <v>0</v>
      </c>
      <c r="X9" s="2">
        <v>0</v>
      </c>
      <c r="Y9" s="2">
        <v>4</v>
      </c>
      <c r="Z9" s="2">
        <v>5</v>
      </c>
      <c r="AA9" s="2">
        <v>27.416666666669926</v>
      </c>
    </row>
    <row r="10" spans="1:27" x14ac:dyDescent="0.25">
      <c r="A10" s="5" t="s">
        <v>17</v>
      </c>
      <c r="B10" s="6" t="s">
        <v>56</v>
      </c>
      <c r="C10" s="7">
        <v>1</v>
      </c>
      <c r="D10" s="7">
        <v>0</v>
      </c>
      <c r="E10" s="7">
        <v>0</v>
      </c>
      <c r="F10" s="7" t="s">
        <v>57</v>
      </c>
      <c r="G10" s="7">
        <v>42</v>
      </c>
      <c r="H10" s="7">
        <v>4</v>
      </c>
      <c r="I10" s="7">
        <v>25</v>
      </c>
      <c r="J10" s="8">
        <v>4</v>
      </c>
      <c r="K10" s="8">
        <v>9</v>
      </c>
      <c r="L10" s="9">
        <v>11.164705882350063</v>
      </c>
      <c r="P10" s="2" t="s">
        <v>96</v>
      </c>
      <c r="Q10" s="2">
        <v>54</v>
      </c>
      <c r="R10" s="2">
        <v>4</v>
      </c>
      <c r="S10" s="2">
        <v>6</v>
      </c>
      <c r="T10" s="2">
        <v>0</v>
      </c>
      <c r="U10" s="2">
        <v>53</v>
      </c>
      <c r="V10" s="2">
        <v>7</v>
      </c>
      <c r="W10" s="2">
        <v>6</v>
      </c>
      <c r="X10" s="2">
        <v>0</v>
      </c>
      <c r="Y10" s="2">
        <v>5</v>
      </c>
      <c r="Z10" s="2">
        <v>6</v>
      </c>
      <c r="AA10" s="2">
        <v>15.055555555559977</v>
      </c>
    </row>
    <row r="11" spans="1:27" x14ac:dyDescent="0.25">
      <c r="A11" s="10" t="s">
        <v>18</v>
      </c>
      <c r="B11" s="11" t="s">
        <v>58</v>
      </c>
      <c r="C11" s="12">
        <v>0</v>
      </c>
      <c r="D11" s="12">
        <v>2</v>
      </c>
      <c r="E11" s="12">
        <v>28</v>
      </c>
      <c r="F11" s="12" t="s">
        <v>59</v>
      </c>
      <c r="G11" s="12">
        <v>4</v>
      </c>
      <c r="H11" s="12">
        <v>6</v>
      </c>
      <c r="I11" s="12">
        <v>0</v>
      </c>
      <c r="J11" s="13">
        <v>0</v>
      </c>
      <c r="K11" s="13">
        <v>8</v>
      </c>
      <c r="L11" s="14">
        <v>26.010416666667027</v>
      </c>
      <c r="P11" s="2" t="s">
        <v>8</v>
      </c>
      <c r="Q11" s="2">
        <v>11</v>
      </c>
      <c r="R11" s="2">
        <v>1</v>
      </c>
      <c r="S11" s="2">
        <v>0</v>
      </c>
      <c r="T11" s="2">
        <v>0</v>
      </c>
      <c r="U11" s="2">
        <v>16</v>
      </c>
      <c r="V11" s="2">
        <v>5</v>
      </c>
      <c r="W11" s="2">
        <v>0</v>
      </c>
      <c r="X11" s="2">
        <v>0</v>
      </c>
      <c r="Y11" s="2">
        <v>3</v>
      </c>
      <c r="Z11" s="2">
        <v>0</v>
      </c>
      <c r="AA11" s="2">
        <v>0</v>
      </c>
    </row>
    <row r="12" spans="1:27" x14ac:dyDescent="0.25">
      <c r="A12" s="10" t="s">
        <v>78</v>
      </c>
      <c r="B12" s="15" t="s">
        <v>60</v>
      </c>
      <c r="C12" s="12">
        <v>0</v>
      </c>
      <c r="D12" s="12">
        <v>3</v>
      </c>
      <c r="E12" s="12">
        <v>0</v>
      </c>
      <c r="F12" s="12" t="s">
        <v>61</v>
      </c>
      <c r="G12" s="12">
        <v>26</v>
      </c>
      <c r="H12" s="12">
        <v>7</v>
      </c>
      <c r="I12" s="12">
        <v>15</v>
      </c>
      <c r="J12" s="13">
        <v>4</v>
      </c>
      <c r="K12" s="13">
        <v>8</v>
      </c>
      <c r="L12" s="14">
        <v>3.0675241157600794</v>
      </c>
      <c r="P12" s="2" t="s">
        <v>19</v>
      </c>
      <c r="Q12" s="2" t="s">
        <v>97</v>
      </c>
      <c r="Y12" s="2">
        <v>45</v>
      </c>
      <c r="Z12" s="2">
        <v>0</v>
      </c>
      <c r="AA12" s="2">
        <v>0</v>
      </c>
    </row>
    <row r="13" spans="1:27" x14ac:dyDescent="0.25">
      <c r="A13" s="10" t="s">
        <v>8</v>
      </c>
      <c r="B13" s="15" t="s">
        <v>62</v>
      </c>
      <c r="C13" s="12">
        <v>0</v>
      </c>
      <c r="D13" s="12">
        <v>3</v>
      </c>
      <c r="E13" s="12">
        <v>0</v>
      </c>
      <c r="F13" s="12" t="s">
        <v>63</v>
      </c>
      <c r="G13" s="12">
        <v>5</v>
      </c>
      <c r="H13" s="12">
        <v>8</v>
      </c>
      <c r="I13" s="12">
        <v>7</v>
      </c>
      <c r="J13" s="13">
        <v>2</v>
      </c>
      <c r="K13" s="13">
        <v>6</v>
      </c>
      <c r="L13" s="14">
        <v>16.909090909090992</v>
      </c>
      <c r="P13" s="2" t="s">
        <v>9</v>
      </c>
      <c r="Q13" s="2" t="s">
        <v>98</v>
      </c>
      <c r="R13" s="2">
        <v>6</v>
      </c>
      <c r="S13" s="2">
        <v>0</v>
      </c>
      <c r="T13" s="2">
        <v>0</v>
      </c>
      <c r="U13" s="2">
        <v>68</v>
      </c>
      <c r="V13" s="2">
        <v>12</v>
      </c>
      <c r="W13" s="2">
        <v>4</v>
      </c>
      <c r="X13" s="2">
        <v>0</v>
      </c>
      <c r="Y13" s="2">
        <v>6</v>
      </c>
      <c r="Z13" s="2">
        <v>12</v>
      </c>
      <c r="AA13" s="2">
        <v>2</v>
      </c>
    </row>
    <row r="14" spans="1:27" x14ac:dyDescent="0.25">
      <c r="A14" s="10" t="s">
        <v>19</v>
      </c>
      <c r="B14" s="15" t="s">
        <v>64</v>
      </c>
      <c r="C14" s="12">
        <v>14</v>
      </c>
      <c r="D14" s="12">
        <v>0</v>
      </c>
      <c r="E14" s="12">
        <v>0</v>
      </c>
      <c r="F14" s="12" t="s">
        <v>44</v>
      </c>
      <c r="G14" s="12">
        <v>48</v>
      </c>
      <c r="H14" s="12">
        <v>1</v>
      </c>
      <c r="I14" s="12">
        <v>15</v>
      </c>
      <c r="J14" s="13">
        <v>33</v>
      </c>
      <c r="K14" s="13">
        <v>11</v>
      </c>
      <c r="L14" s="14">
        <v>2.8125</v>
      </c>
      <c r="P14" s="2" t="s">
        <v>10</v>
      </c>
      <c r="Q14" s="2">
        <v>17</v>
      </c>
      <c r="R14" s="2">
        <v>4</v>
      </c>
      <c r="S14" s="2">
        <v>0</v>
      </c>
      <c r="T14" s="2">
        <v>0</v>
      </c>
      <c r="U14" s="2">
        <v>26</v>
      </c>
      <c r="V14" s="2">
        <v>55</v>
      </c>
      <c r="W14" s="2">
        <v>0</v>
      </c>
      <c r="X14" s="2">
        <v>0</v>
      </c>
      <c r="Y14" s="2">
        <v>23</v>
      </c>
      <c r="Z14" s="2">
        <v>0</v>
      </c>
      <c r="AA14" s="2">
        <v>4.2790697674408875</v>
      </c>
    </row>
    <row r="15" spans="1:27" x14ac:dyDescent="0.25">
      <c r="A15" s="10" t="s">
        <v>9</v>
      </c>
      <c r="B15" s="15" t="s">
        <v>65</v>
      </c>
      <c r="C15" s="12">
        <v>0</v>
      </c>
      <c r="D15" s="12">
        <v>3</v>
      </c>
      <c r="E15" s="12">
        <v>0</v>
      </c>
      <c r="F15" s="12" t="s">
        <v>66</v>
      </c>
      <c r="G15" s="12">
        <v>51</v>
      </c>
      <c r="H15" s="12">
        <v>0</v>
      </c>
      <c r="I15" s="12">
        <v>0</v>
      </c>
      <c r="J15" s="13">
        <v>6</v>
      </c>
      <c r="K15" s="13">
        <v>6</v>
      </c>
      <c r="L15" s="14">
        <v>9.2446043165500669</v>
      </c>
      <c r="P15" s="2" t="s">
        <v>11</v>
      </c>
      <c r="Q15" s="2">
        <v>64</v>
      </c>
      <c r="R15" s="2">
        <v>0</v>
      </c>
      <c r="S15" s="2">
        <v>5</v>
      </c>
      <c r="T15" s="2">
        <v>7</v>
      </c>
      <c r="U15" s="2">
        <v>68</v>
      </c>
      <c r="V15" s="2">
        <v>7</v>
      </c>
      <c r="W15" s="2">
        <v>1</v>
      </c>
      <c r="X15" s="2">
        <v>0</v>
      </c>
      <c r="Y15" s="2">
        <v>3</v>
      </c>
      <c r="Z15" s="2">
        <v>0</v>
      </c>
      <c r="AA15" s="2">
        <v>23.578947368419904</v>
      </c>
    </row>
    <row r="16" spans="1:27" x14ac:dyDescent="0.25">
      <c r="A16" s="10" t="s">
        <v>10</v>
      </c>
      <c r="B16" s="15" t="s">
        <v>67</v>
      </c>
      <c r="C16" s="12">
        <v>0</v>
      </c>
      <c r="D16" s="12">
        <v>2</v>
      </c>
      <c r="E16" s="12">
        <v>0</v>
      </c>
      <c r="F16" s="12" t="s">
        <v>39</v>
      </c>
      <c r="G16" s="12">
        <v>150</v>
      </c>
      <c r="H16" s="12">
        <v>0</v>
      </c>
      <c r="I16" s="12">
        <v>0</v>
      </c>
      <c r="J16" s="13">
        <v>15</v>
      </c>
      <c r="K16" s="13">
        <v>7</v>
      </c>
      <c r="L16" s="14">
        <v>13.458029197079668</v>
      </c>
      <c r="P16" s="2" t="s">
        <v>12</v>
      </c>
      <c r="Q16" s="2">
        <v>59</v>
      </c>
      <c r="R16" s="2">
        <v>0</v>
      </c>
      <c r="S16" s="2">
        <v>10</v>
      </c>
      <c r="T16" s="2">
        <v>0</v>
      </c>
      <c r="U16" s="2">
        <v>21</v>
      </c>
      <c r="V16" s="2">
        <v>7</v>
      </c>
      <c r="W16" s="2">
        <v>6</v>
      </c>
      <c r="X16" s="2">
        <v>0</v>
      </c>
      <c r="Y16" s="2">
        <v>4</v>
      </c>
      <c r="Z16" s="2">
        <v>1</v>
      </c>
      <c r="AA16" s="2">
        <v>6.278481012659995</v>
      </c>
    </row>
    <row r="17" spans="1:27" x14ac:dyDescent="0.25">
      <c r="A17" s="10" t="s">
        <v>11</v>
      </c>
      <c r="B17" s="15" t="s">
        <v>65</v>
      </c>
      <c r="C17" s="12">
        <v>0</v>
      </c>
      <c r="D17" s="12">
        <v>1</v>
      </c>
      <c r="E17" s="12">
        <v>15</v>
      </c>
      <c r="F17" s="12" t="s">
        <v>41</v>
      </c>
      <c r="G17" s="12">
        <v>27</v>
      </c>
      <c r="H17" s="12">
        <v>0</v>
      </c>
      <c r="I17" s="12">
        <v>0</v>
      </c>
      <c r="J17" s="13">
        <v>1</v>
      </c>
      <c r="K17" s="13">
        <v>7</v>
      </c>
      <c r="L17" s="14">
        <v>29.411843876177954</v>
      </c>
      <c r="P17" s="2" t="s">
        <v>99</v>
      </c>
      <c r="Q17" s="2">
        <v>29</v>
      </c>
      <c r="R17" s="2">
        <v>0</v>
      </c>
      <c r="S17" s="2">
        <v>7</v>
      </c>
      <c r="T17" s="2">
        <v>3</v>
      </c>
      <c r="U17" s="2">
        <v>64</v>
      </c>
      <c r="V17" s="2">
        <v>11</v>
      </c>
      <c r="W17" s="2">
        <v>3</v>
      </c>
      <c r="X17" s="2">
        <v>0</v>
      </c>
      <c r="Y17" s="2">
        <v>3</v>
      </c>
      <c r="Z17" s="2">
        <v>5</v>
      </c>
      <c r="AA17" s="2">
        <v>26.680000000000064</v>
      </c>
    </row>
    <row r="18" spans="1:27" x14ac:dyDescent="0.25">
      <c r="A18" s="10" t="s">
        <v>12</v>
      </c>
      <c r="B18" s="15" t="s">
        <v>65</v>
      </c>
      <c r="C18" s="12">
        <v>0</v>
      </c>
      <c r="D18" s="12">
        <v>1</v>
      </c>
      <c r="E18" s="12">
        <v>0</v>
      </c>
      <c r="F18" s="12" t="s">
        <v>68</v>
      </c>
      <c r="G18" s="12">
        <v>16</v>
      </c>
      <c r="H18" s="12">
        <v>6</v>
      </c>
      <c r="I18" s="12">
        <v>0</v>
      </c>
      <c r="J18" s="13">
        <v>1</v>
      </c>
      <c r="K18" s="13">
        <v>8</v>
      </c>
      <c r="L18" s="14">
        <v>5.8399092970520314</v>
      </c>
      <c r="P18" s="2" t="s">
        <v>20</v>
      </c>
      <c r="Q18" s="2">
        <v>35</v>
      </c>
      <c r="R18" s="2">
        <v>0</v>
      </c>
      <c r="S18" s="2">
        <v>6</v>
      </c>
      <c r="T18" s="2">
        <v>0</v>
      </c>
      <c r="U18" s="2">
        <v>15</v>
      </c>
      <c r="V18" s="2">
        <v>17</v>
      </c>
      <c r="W18" s="2">
        <v>9</v>
      </c>
      <c r="X18" s="2">
        <v>0</v>
      </c>
      <c r="Y18" s="2">
        <v>4</v>
      </c>
      <c r="Z18" s="2">
        <v>6</v>
      </c>
      <c r="AA18" s="2">
        <v>2.3636363636398983</v>
      </c>
    </row>
    <row r="19" spans="1:27" x14ac:dyDescent="0.25">
      <c r="A19" s="10" t="s">
        <v>79</v>
      </c>
      <c r="B19" s="15" t="s">
        <v>69</v>
      </c>
      <c r="C19" s="12">
        <v>0</v>
      </c>
      <c r="D19" s="12">
        <v>4</v>
      </c>
      <c r="E19" s="12">
        <v>0</v>
      </c>
      <c r="F19" s="12" t="s">
        <v>43</v>
      </c>
      <c r="G19" s="12">
        <v>75</v>
      </c>
      <c r="H19" s="12">
        <v>4</v>
      </c>
      <c r="I19" s="12">
        <v>26</v>
      </c>
      <c r="J19" s="13">
        <v>4</v>
      </c>
      <c r="K19" s="13">
        <v>3</v>
      </c>
      <c r="L19" s="14">
        <v>5.1888412017199244</v>
      </c>
      <c r="P19" s="2" t="s">
        <v>100</v>
      </c>
      <c r="Q19" s="2">
        <v>1</v>
      </c>
      <c r="R19" s="2">
        <v>0</v>
      </c>
      <c r="S19" s="2">
        <v>10</v>
      </c>
      <c r="T19" s="2">
        <v>15</v>
      </c>
      <c r="U19" s="2">
        <v>8</v>
      </c>
      <c r="V19" s="2">
        <v>40</v>
      </c>
      <c r="W19" s="2">
        <v>6</v>
      </c>
      <c r="X19" s="2">
        <v>0</v>
      </c>
      <c r="Y19" s="2">
        <v>4</v>
      </c>
      <c r="Z19" s="2">
        <v>10</v>
      </c>
      <c r="AA19" s="2">
        <v>17.177474402730013</v>
      </c>
    </row>
    <row r="20" spans="1:27" x14ac:dyDescent="0.25">
      <c r="A20" s="10" t="s">
        <v>20</v>
      </c>
      <c r="B20" s="15" t="s">
        <v>44</v>
      </c>
      <c r="C20" s="12">
        <v>0</v>
      </c>
      <c r="D20" s="12">
        <v>0</v>
      </c>
      <c r="E20" s="12">
        <v>3</v>
      </c>
      <c r="F20" s="12" t="s">
        <v>45</v>
      </c>
      <c r="G20" s="12">
        <v>33</v>
      </c>
      <c r="H20" s="12">
        <v>8</v>
      </c>
      <c r="I20" s="12">
        <v>17</v>
      </c>
      <c r="J20" s="13">
        <v>1</v>
      </c>
      <c r="K20" s="13">
        <v>3</v>
      </c>
      <c r="L20" s="14">
        <v>3.2255358807079801</v>
      </c>
      <c r="P20" s="2" t="s">
        <v>101</v>
      </c>
      <c r="Q20" s="2" t="s">
        <v>102</v>
      </c>
      <c r="R20" s="2">
        <v>1</v>
      </c>
      <c r="S20" s="2">
        <v>8</v>
      </c>
      <c r="T20" s="2">
        <v>0</v>
      </c>
      <c r="U20" s="2">
        <v>33</v>
      </c>
      <c r="V20" s="2">
        <v>12</v>
      </c>
      <c r="W20" s="2">
        <v>1</v>
      </c>
      <c r="X20" s="2">
        <v>15</v>
      </c>
      <c r="Y20" s="2">
        <v>4</v>
      </c>
      <c r="Z20" s="2">
        <v>11</v>
      </c>
      <c r="AA20" s="2">
        <v>24.781818181819972</v>
      </c>
    </row>
    <row r="21" spans="1:27" x14ac:dyDescent="0.25">
      <c r="A21" s="10" t="s">
        <v>80</v>
      </c>
      <c r="B21" s="15" t="s">
        <v>52</v>
      </c>
      <c r="C21" s="12">
        <v>0</v>
      </c>
      <c r="D21" s="12">
        <v>3</v>
      </c>
      <c r="E21" s="12">
        <v>0</v>
      </c>
      <c r="F21" s="12" t="s">
        <v>53</v>
      </c>
      <c r="G21" s="12">
        <v>44</v>
      </c>
      <c r="H21" s="12">
        <v>6</v>
      </c>
      <c r="I21" s="12">
        <v>0</v>
      </c>
      <c r="J21" s="13">
        <v>3</v>
      </c>
      <c r="K21" s="13">
        <v>10</v>
      </c>
      <c r="L21" s="14">
        <v>24.512105984470054</v>
      </c>
      <c r="P21" s="2" t="s">
        <v>103</v>
      </c>
      <c r="Q21" s="2">
        <v>14</v>
      </c>
      <c r="R21" s="2">
        <v>1</v>
      </c>
      <c r="S21" s="2">
        <v>8</v>
      </c>
      <c r="T21" s="2">
        <v>0</v>
      </c>
      <c r="U21" s="2">
        <v>25</v>
      </c>
      <c r="V21" s="2">
        <v>11</v>
      </c>
      <c r="W21" s="2">
        <v>0</v>
      </c>
      <c r="X21" s="2">
        <v>0</v>
      </c>
      <c r="Y21" s="2">
        <v>4</v>
      </c>
      <c r="Z21" s="2">
        <v>8</v>
      </c>
      <c r="AA21" s="2">
        <v>8.6197183098599908</v>
      </c>
    </row>
    <row r="22" spans="1:27" x14ac:dyDescent="0.25">
      <c r="A22" s="10" t="s">
        <v>81</v>
      </c>
      <c r="B22" s="15" t="s">
        <v>70</v>
      </c>
      <c r="C22" s="12">
        <v>0</v>
      </c>
      <c r="D22" s="12">
        <v>3</v>
      </c>
      <c r="E22" s="12">
        <v>0</v>
      </c>
      <c r="F22" s="12" t="s">
        <v>55</v>
      </c>
      <c r="G22" s="12">
        <v>29</v>
      </c>
      <c r="H22" s="12">
        <v>0</v>
      </c>
      <c r="I22" s="12">
        <v>0</v>
      </c>
      <c r="J22" s="13">
        <v>4</v>
      </c>
      <c r="K22" s="13">
        <v>5</v>
      </c>
      <c r="L22" s="14">
        <v>16.442970822279904</v>
      </c>
      <c r="P22" s="2" t="s">
        <v>14</v>
      </c>
      <c r="Q22" s="2">
        <v>59</v>
      </c>
      <c r="R22" s="2">
        <v>20</v>
      </c>
      <c r="S22" s="2">
        <v>0</v>
      </c>
      <c r="T22" s="2">
        <v>0</v>
      </c>
      <c r="U22" s="2">
        <v>23</v>
      </c>
      <c r="V22" s="2">
        <v>50</v>
      </c>
      <c r="W22" s="2">
        <v>0</v>
      </c>
      <c r="X22" s="2">
        <v>0</v>
      </c>
      <c r="Y22" s="2">
        <v>29</v>
      </c>
      <c r="Z22" s="2">
        <v>8</v>
      </c>
      <c r="AA22" s="2">
        <v>20.033333333300106</v>
      </c>
    </row>
    <row r="23" spans="1:27" x14ac:dyDescent="0.25">
      <c r="A23" s="10" t="s">
        <v>13</v>
      </c>
      <c r="B23" s="15" t="s">
        <v>71</v>
      </c>
      <c r="C23" s="12">
        <v>0</v>
      </c>
      <c r="D23" s="12">
        <v>3</v>
      </c>
      <c r="E23" s="12">
        <v>0</v>
      </c>
      <c r="F23" s="12" t="s">
        <v>51</v>
      </c>
      <c r="G23" s="12">
        <v>43</v>
      </c>
      <c r="H23" s="12">
        <v>9</v>
      </c>
      <c r="I23" s="12">
        <v>0</v>
      </c>
      <c r="J23" s="13">
        <v>4</v>
      </c>
      <c r="K23" s="13">
        <v>1</v>
      </c>
      <c r="L23" s="14">
        <v>29.748373101949937</v>
      </c>
      <c r="P23" s="2" t="s">
        <v>16</v>
      </c>
      <c r="Q23" s="2">
        <v>64</v>
      </c>
      <c r="Y23" s="2">
        <v>1</v>
      </c>
      <c r="Z23" s="2">
        <v>0</v>
      </c>
      <c r="AA23" s="2">
        <v>0</v>
      </c>
    </row>
    <row r="24" spans="1:27" x14ac:dyDescent="0.25">
      <c r="A24" s="10" t="s">
        <v>14</v>
      </c>
      <c r="B24" s="15" t="s">
        <v>72</v>
      </c>
      <c r="C24" s="12">
        <v>1</v>
      </c>
      <c r="D24" s="12">
        <v>3</v>
      </c>
      <c r="E24" s="12">
        <v>22</v>
      </c>
      <c r="F24" s="12" t="s">
        <v>73</v>
      </c>
      <c r="G24" s="12">
        <v>517</v>
      </c>
      <c r="H24" s="12">
        <v>6</v>
      </c>
      <c r="I24" s="12">
        <v>0</v>
      </c>
      <c r="J24" s="13">
        <v>49</v>
      </c>
      <c r="K24" s="13">
        <v>4</v>
      </c>
      <c r="L24" s="14">
        <v>17.059360730600019</v>
      </c>
    </row>
    <row r="25" spans="1:27" x14ac:dyDescent="0.25">
      <c r="A25" s="10" t="s">
        <v>21</v>
      </c>
      <c r="B25" s="44" t="s">
        <v>44</v>
      </c>
      <c r="C25" s="12">
        <v>4</v>
      </c>
      <c r="D25" s="12">
        <v>0</v>
      </c>
      <c r="E25" s="12">
        <v>0</v>
      </c>
      <c r="F25" s="12" t="s">
        <v>74</v>
      </c>
      <c r="G25" s="12">
        <v>20</v>
      </c>
      <c r="H25" s="12">
        <v>0</v>
      </c>
      <c r="I25" s="12">
        <v>0</v>
      </c>
      <c r="J25" s="13">
        <v>12</v>
      </c>
      <c r="K25" s="13">
        <v>8</v>
      </c>
      <c r="L25" s="14">
        <v>5.5</v>
      </c>
      <c r="P25" s="2" t="s">
        <v>17</v>
      </c>
      <c r="Q25" s="2">
        <v>8</v>
      </c>
      <c r="R25" s="2">
        <v>1</v>
      </c>
      <c r="S25" s="2">
        <v>0</v>
      </c>
      <c r="T25" s="2">
        <v>0</v>
      </c>
      <c r="U25" s="2">
        <v>27</v>
      </c>
      <c r="V25" s="2">
        <v>3</v>
      </c>
      <c r="W25" s="2">
        <v>3</v>
      </c>
      <c r="X25" s="2">
        <v>0</v>
      </c>
      <c r="Y25" s="2">
        <v>1</v>
      </c>
      <c r="Z25" s="2">
        <v>11</v>
      </c>
      <c r="AA25" s="2">
        <v>2.3999999999999773</v>
      </c>
    </row>
    <row r="26" spans="1:27" x14ac:dyDescent="0.25">
      <c r="A26" s="10" t="s">
        <v>15</v>
      </c>
      <c r="B26" s="15" t="s">
        <v>75</v>
      </c>
      <c r="C26" s="12">
        <v>0</v>
      </c>
      <c r="D26" s="12">
        <v>9</v>
      </c>
      <c r="E26" s="12">
        <v>22</v>
      </c>
      <c r="F26" s="12" t="s">
        <v>63</v>
      </c>
      <c r="G26" s="12">
        <v>43</v>
      </c>
      <c r="H26" s="12">
        <v>9</v>
      </c>
      <c r="I26" s="12">
        <v>0</v>
      </c>
      <c r="J26" s="13">
        <v>16</v>
      </c>
      <c r="K26" s="13">
        <v>6</v>
      </c>
      <c r="L26" s="14">
        <v>4.8500000000003638</v>
      </c>
      <c r="P26" s="2" t="s">
        <v>18</v>
      </c>
      <c r="Q26" s="2" t="s">
        <v>104</v>
      </c>
      <c r="R26" s="2">
        <v>0</v>
      </c>
      <c r="S26" s="2">
        <v>3</v>
      </c>
      <c r="T26" s="2">
        <v>0</v>
      </c>
      <c r="U26" s="2">
        <v>31</v>
      </c>
      <c r="V26" s="2">
        <v>2</v>
      </c>
      <c r="W26" s="2">
        <v>9</v>
      </c>
      <c r="X26" s="2">
        <v>0</v>
      </c>
      <c r="Y26" s="2">
        <v>0</v>
      </c>
      <c r="Z26" s="2">
        <v>9</v>
      </c>
      <c r="AA26" s="2">
        <v>10.888888888889028</v>
      </c>
    </row>
    <row r="27" spans="1:27" ht="15.75" thickBot="1" x14ac:dyDescent="0.3">
      <c r="A27" s="16" t="s">
        <v>16</v>
      </c>
      <c r="B27" s="45" t="s">
        <v>76</v>
      </c>
      <c r="C27" s="46">
        <v>0</v>
      </c>
      <c r="D27" s="18">
        <v>1</v>
      </c>
      <c r="E27" s="18">
        <v>0</v>
      </c>
      <c r="F27" s="18" t="s">
        <v>77</v>
      </c>
      <c r="G27" s="18">
        <v>5</v>
      </c>
      <c r="H27" s="18">
        <v>4</v>
      </c>
      <c r="I27" s="18">
        <v>0</v>
      </c>
      <c r="J27" s="19">
        <v>1</v>
      </c>
      <c r="K27" s="18">
        <v>0</v>
      </c>
      <c r="L27" s="20">
        <v>24.315340909090992</v>
      </c>
      <c r="P27" s="2" t="s">
        <v>96</v>
      </c>
      <c r="Q27" s="2" t="s">
        <v>105</v>
      </c>
      <c r="Y27" s="2">
        <v>2</v>
      </c>
      <c r="Z27" s="2">
        <v>0</v>
      </c>
      <c r="AA27" s="2">
        <v>0</v>
      </c>
    </row>
    <row r="28" spans="1:27" x14ac:dyDescent="0.25">
      <c r="A28" s="21"/>
      <c r="B28" s="22"/>
      <c r="C28" s="23"/>
      <c r="D28" s="22"/>
      <c r="E28" s="22"/>
      <c r="F28" s="22"/>
      <c r="G28" s="22"/>
      <c r="H28" s="22"/>
      <c r="I28" s="22"/>
      <c r="J28" s="22"/>
      <c r="K28" s="22"/>
      <c r="L28" s="24"/>
      <c r="P28" s="2" t="s">
        <v>8</v>
      </c>
      <c r="Q28" s="2" t="s">
        <v>106</v>
      </c>
      <c r="R28" s="2">
        <v>0</v>
      </c>
      <c r="S28" s="2">
        <v>3</v>
      </c>
      <c r="T28" s="2">
        <v>0</v>
      </c>
      <c r="U28" s="2">
        <v>14</v>
      </c>
      <c r="V28" s="2">
        <v>2</v>
      </c>
      <c r="W28" s="2">
        <v>0</v>
      </c>
      <c r="X28" s="2">
        <v>0</v>
      </c>
      <c r="Y28" s="2">
        <v>0</v>
      </c>
      <c r="Z28" s="2">
        <v>10</v>
      </c>
      <c r="AA28" s="2">
        <v>3.3333333333329733</v>
      </c>
    </row>
    <row r="29" spans="1:27" ht="24" customHeight="1" x14ac:dyDescent="0.25">
      <c r="A29" s="97"/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/>
      <c r="P29" s="2" t="s">
        <v>9</v>
      </c>
      <c r="Q29" s="2">
        <v>20</v>
      </c>
      <c r="R29" s="2">
        <v>0</v>
      </c>
      <c r="S29" s="2">
        <v>6</v>
      </c>
      <c r="T29" s="2">
        <v>0</v>
      </c>
      <c r="U29" s="2">
        <v>4</v>
      </c>
      <c r="V29" s="2">
        <v>2</v>
      </c>
      <c r="W29" s="2">
        <v>6</v>
      </c>
      <c r="X29" s="2">
        <v>16</v>
      </c>
      <c r="Y29" s="2">
        <v>1</v>
      </c>
      <c r="Z29" s="2">
        <v>6</v>
      </c>
      <c r="AA29" s="2">
        <v>8</v>
      </c>
    </row>
    <row r="30" spans="1:27" ht="24" customHeight="1" x14ac:dyDescent="0.25">
      <c r="A30" s="97"/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P30" s="2" t="s">
        <v>10</v>
      </c>
      <c r="Q30" s="2" t="s">
        <v>107</v>
      </c>
      <c r="R30" s="2">
        <v>2</v>
      </c>
      <c r="S30" s="2">
        <v>0</v>
      </c>
      <c r="T30" s="2">
        <v>0</v>
      </c>
      <c r="U30" s="2">
        <v>31</v>
      </c>
      <c r="V30" s="2">
        <v>2</v>
      </c>
      <c r="W30" s="2">
        <v>9</v>
      </c>
      <c r="X30" s="2">
        <v>0</v>
      </c>
      <c r="Y30" s="2">
        <v>2</v>
      </c>
      <c r="Z30" s="2">
        <v>1</v>
      </c>
      <c r="AA30" s="2">
        <v>15</v>
      </c>
    </row>
    <row r="31" spans="1:27" x14ac:dyDescent="0.25">
      <c r="A31" s="97"/>
      <c r="B31" s="97"/>
      <c r="C31" s="97"/>
      <c r="D31" s="97"/>
      <c r="E31" s="97"/>
      <c r="F31" s="97"/>
      <c r="G31" s="97"/>
      <c r="H31" s="97"/>
      <c r="I31" s="97"/>
      <c r="J31" s="97"/>
      <c r="K31" s="97"/>
      <c r="L31" s="97"/>
      <c r="P31" s="2" t="s">
        <v>11</v>
      </c>
      <c r="Q31" s="2" t="s">
        <v>108</v>
      </c>
      <c r="R31" s="2">
        <v>0</v>
      </c>
      <c r="S31" s="2">
        <v>3</v>
      </c>
      <c r="T31" s="2">
        <v>0</v>
      </c>
      <c r="U31" s="2" t="s">
        <v>109</v>
      </c>
      <c r="V31" s="2">
        <v>3</v>
      </c>
      <c r="W31" s="2">
        <v>0</v>
      </c>
      <c r="X31" s="2">
        <v>0</v>
      </c>
      <c r="Y31" s="2">
        <v>0</v>
      </c>
      <c r="Z31" s="2">
        <v>11</v>
      </c>
      <c r="AA31" s="2">
        <v>8.269230769231001</v>
      </c>
    </row>
    <row r="32" spans="1:27" x14ac:dyDescent="0.25">
      <c r="A32" s="97"/>
      <c r="B32" s="97"/>
      <c r="C32" s="97"/>
      <c r="D32" s="97"/>
      <c r="E32" s="97"/>
      <c r="F32" s="97"/>
      <c r="G32" s="97"/>
      <c r="H32" s="97"/>
      <c r="I32" s="97"/>
      <c r="J32" s="97"/>
      <c r="K32" s="43"/>
      <c r="L32" s="43"/>
      <c r="P32" s="2" t="s">
        <v>110</v>
      </c>
      <c r="Q32" s="2" t="s">
        <v>111</v>
      </c>
      <c r="R32" s="2">
        <v>0</v>
      </c>
      <c r="S32" s="2">
        <v>5</v>
      </c>
      <c r="T32" s="2">
        <v>0</v>
      </c>
      <c r="U32" s="2">
        <v>36</v>
      </c>
      <c r="V32" s="2">
        <v>1</v>
      </c>
      <c r="W32" s="2">
        <v>6</v>
      </c>
      <c r="X32" s="2">
        <v>0</v>
      </c>
      <c r="Y32" s="2">
        <v>0</v>
      </c>
      <c r="Z32" s="2">
        <v>8</v>
      </c>
      <c r="AA32" s="2">
        <v>5</v>
      </c>
    </row>
    <row r="33" spans="1:27" x14ac:dyDescent="0.25">
      <c r="A33" s="97"/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P33" s="2" t="s">
        <v>112</v>
      </c>
      <c r="Q33" s="2" t="s">
        <v>113</v>
      </c>
      <c r="R33" s="2">
        <v>0</v>
      </c>
      <c r="S33" s="2">
        <v>3</v>
      </c>
      <c r="T33" s="2">
        <v>0</v>
      </c>
      <c r="U33" s="2">
        <v>37</v>
      </c>
      <c r="V33" s="2">
        <v>3</v>
      </c>
      <c r="W33" s="2">
        <v>0</v>
      </c>
      <c r="X33" s="2">
        <v>0</v>
      </c>
      <c r="Y33" s="2">
        <v>0</v>
      </c>
      <c r="Z33" s="2">
        <v>5</v>
      </c>
      <c r="AA33" s="2">
        <v>20.921428571429004</v>
      </c>
    </row>
    <row r="34" spans="1:27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P34" s="2" t="s">
        <v>101</v>
      </c>
      <c r="Q34" s="2">
        <v>26</v>
      </c>
      <c r="R34" s="2">
        <v>0</v>
      </c>
      <c r="S34" s="2">
        <v>6</v>
      </c>
      <c r="T34" s="2">
        <v>0</v>
      </c>
      <c r="U34" s="2">
        <v>32</v>
      </c>
      <c r="V34" s="2">
        <v>1</v>
      </c>
      <c r="W34" s="2">
        <v>4</v>
      </c>
      <c r="X34" s="2">
        <v>0</v>
      </c>
      <c r="Y34" s="2">
        <v>0</v>
      </c>
      <c r="Z34" s="2">
        <v>11</v>
      </c>
      <c r="AA34" s="2">
        <v>2.5</v>
      </c>
    </row>
    <row r="35" spans="1:27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P35" s="2" t="s">
        <v>16</v>
      </c>
      <c r="Q35" s="2" t="s">
        <v>114</v>
      </c>
      <c r="R35" s="2">
        <v>0</v>
      </c>
      <c r="S35" s="2">
        <v>6</v>
      </c>
      <c r="T35" s="2">
        <v>0</v>
      </c>
      <c r="U35" s="2">
        <v>16</v>
      </c>
      <c r="V35" s="2">
        <v>3</v>
      </c>
      <c r="W35" s="2">
        <v>6</v>
      </c>
      <c r="X35" s="2">
        <v>0</v>
      </c>
      <c r="Y35" s="2">
        <v>1</v>
      </c>
      <c r="Z35" s="2">
        <v>0</v>
      </c>
      <c r="AA35" s="2">
        <v>24.870967741934976</v>
      </c>
    </row>
    <row r="36" spans="1:27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7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7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</sheetData>
  <mergeCells count="13">
    <mergeCell ref="A6:L6"/>
    <mergeCell ref="A8:A9"/>
    <mergeCell ref="B8:B9"/>
    <mergeCell ref="C8:E8"/>
    <mergeCell ref="F8:F9"/>
    <mergeCell ref="G8:I8"/>
    <mergeCell ref="J8:L8"/>
    <mergeCell ref="A7:L7"/>
    <mergeCell ref="A29:L29"/>
    <mergeCell ref="A30:L30"/>
    <mergeCell ref="A31:L31"/>
    <mergeCell ref="A32:J32"/>
    <mergeCell ref="A33:L33"/>
  </mergeCells>
  <printOptions horizontalCentered="1" verticalCentered="1"/>
  <pageMargins left="0.70866141732283472" right="0.70866141732283472" top="0.74803149606299213" bottom="0.74803149606299213" header="0.51181102362204722" footer="0.51181102362204722"/>
  <pageSetup scale="85" orientation="landscape" r:id="rId1"/>
  <headerFooter alignWithMargins="0">
    <oddFooter>&amp;R&amp;P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zoomScale="85" zoomScaleNormal="85" workbookViewId="0">
      <selection activeCell="P25" sqref="P25:AA35"/>
    </sheetView>
  </sheetViews>
  <sheetFormatPr baseColWidth="10" defaultRowHeight="15" x14ac:dyDescent="0.25"/>
  <cols>
    <col min="1" max="1" width="35" style="2" bestFit="1" customWidth="1"/>
    <col min="2" max="2" width="16.42578125" style="2" customWidth="1"/>
    <col min="3" max="3" width="5.7109375" style="2" bestFit="1" customWidth="1"/>
    <col min="4" max="4" width="7.7109375" style="2" bestFit="1" customWidth="1"/>
    <col min="5" max="5" width="5" style="2" bestFit="1" customWidth="1"/>
    <col min="6" max="6" width="17" style="2" bestFit="1" customWidth="1"/>
    <col min="7" max="7" width="5.7109375" style="2" bestFit="1" customWidth="1"/>
    <col min="8" max="8" width="7.7109375" style="2" bestFit="1" customWidth="1"/>
    <col min="9" max="9" width="5" style="2" bestFit="1" customWidth="1"/>
    <col min="10" max="10" width="5.7109375" style="2" bestFit="1" customWidth="1"/>
    <col min="11" max="11" width="6.7109375" style="2" bestFit="1" customWidth="1"/>
    <col min="12" max="12" width="4.7109375" style="2" bestFit="1" customWidth="1"/>
    <col min="13" max="13" width="11.42578125" style="2"/>
    <col min="14" max="14" width="2.7109375" style="2" customWidth="1"/>
    <col min="15" max="15" width="11.42578125" style="2"/>
    <col min="16" max="16" width="36.7109375" style="2" customWidth="1"/>
    <col min="17" max="27" width="5.85546875" style="2" customWidth="1"/>
    <col min="28" max="16384" width="11.42578125" style="2"/>
  </cols>
  <sheetData>
    <row r="1" spans="1:12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 x14ac:dyDescent="0.25">
      <c r="A6" s="21"/>
      <c r="B6" s="22"/>
      <c r="C6" s="23"/>
      <c r="D6" s="22"/>
      <c r="E6" s="22"/>
      <c r="F6" s="22"/>
      <c r="G6" s="22"/>
      <c r="H6" s="22"/>
      <c r="I6" s="22"/>
      <c r="J6" s="22"/>
      <c r="K6" s="22"/>
      <c r="L6" s="24"/>
    </row>
    <row r="7" spans="1:12" ht="33.75" customHeight="1" x14ac:dyDescent="0.25">
      <c r="A7" s="98" t="s">
        <v>37</v>
      </c>
      <c r="B7" s="98"/>
      <c r="C7" s="98"/>
      <c r="D7" s="98"/>
      <c r="E7" s="98"/>
      <c r="F7" s="98"/>
      <c r="G7" s="98"/>
      <c r="H7" s="98"/>
      <c r="I7" s="98"/>
      <c r="J7" s="98"/>
      <c r="K7" s="98"/>
      <c r="L7" s="98"/>
    </row>
    <row r="8" spans="1:12" ht="15.75" thickBot="1" x14ac:dyDescent="0.3">
      <c r="A8" s="105" t="s">
        <v>95</v>
      </c>
      <c r="B8" s="105"/>
      <c r="C8" s="105"/>
      <c r="D8" s="105"/>
      <c r="E8" s="105"/>
      <c r="F8" s="105"/>
      <c r="G8" s="105"/>
      <c r="H8" s="105"/>
      <c r="I8" s="105"/>
      <c r="J8" s="105"/>
      <c r="K8" s="105"/>
      <c r="L8" s="105"/>
    </row>
    <row r="9" spans="1:12" ht="39.75" customHeight="1" thickBot="1" x14ac:dyDescent="0.3">
      <c r="A9" s="100" t="s">
        <v>0</v>
      </c>
      <c r="B9" s="107" t="s">
        <v>1</v>
      </c>
      <c r="C9" s="109" t="s">
        <v>2</v>
      </c>
      <c r="D9" s="110"/>
      <c r="E9" s="111"/>
      <c r="F9" s="107" t="s">
        <v>1</v>
      </c>
      <c r="G9" s="109" t="s">
        <v>3</v>
      </c>
      <c r="H9" s="110"/>
      <c r="I9" s="111"/>
      <c r="J9" s="109" t="s">
        <v>4</v>
      </c>
      <c r="K9" s="110"/>
      <c r="L9" s="111"/>
    </row>
    <row r="10" spans="1:12" ht="14.25" customHeight="1" thickBot="1" x14ac:dyDescent="0.3">
      <c r="A10" s="106"/>
      <c r="B10" s="108"/>
      <c r="C10" s="56" t="s">
        <v>5</v>
      </c>
      <c r="D10" s="4" t="s">
        <v>6</v>
      </c>
      <c r="E10" s="4" t="s">
        <v>7</v>
      </c>
      <c r="F10" s="108"/>
      <c r="G10" s="56" t="s">
        <v>5</v>
      </c>
      <c r="H10" s="4" t="s">
        <v>6</v>
      </c>
      <c r="I10" s="4" t="s">
        <v>7</v>
      </c>
      <c r="J10" s="56" t="s">
        <v>5</v>
      </c>
      <c r="K10" s="4" t="s">
        <v>6</v>
      </c>
      <c r="L10" s="4" t="s">
        <v>7</v>
      </c>
    </row>
    <row r="11" spans="1:12" x14ac:dyDescent="0.25">
      <c r="A11" s="5" t="s">
        <v>22</v>
      </c>
      <c r="B11" s="25" t="s">
        <v>38</v>
      </c>
      <c r="C11" s="26">
        <v>0</v>
      </c>
      <c r="D11" s="27">
        <v>10</v>
      </c>
      <c r="E11" s="27">
        <v>28</v>
      </c>
      <c r="F11" s="27" t="s">
        <v>39</v>
      </c>
      <c r="G11" s="26">
        <v>150</v>
      </c>
      <c r="H11" s="27">
        <v>0</v>
      </c>
      <c r="I11" s="26">
        <v>0</v>
      </c>
      <c r="J11" s="28">
        <v>20</v>
      </c>
      <c r="K11" s="29">
        <v>9</v>
      </c>
      <c r="L11" s="30">
        <v>23.640540540540314</v>
      </c>
    </row>
    <row r="12" spans="1:12" x14ac:dyDescent="0.25">
      <c r="A12" s="10" t="s">
        <v>23</v>
      </c>
      <c r="B12" s="47" t="s">
        <v>40</v>
      </c>
      <c r="C12" s="32">
        <v>0</v>
      </c>
      <c r="D12" s="33">
        <v>10</v>
      </c>
      <c r="E12" s="33">
        <v>0</v>
      </c>
      <c r="F12" s="33" t="s">
        <v>41</v>
      </c>
      <c r="G12" s="32">
        <v>27</v>
      </c>
      <c r="H12" s="33">
        <v>0</v>
      </c>
      <c r="I12" s="32">
        <v>0</v>
      </c>
      <c r="J12" s="34">
        <v>7</v>
      </c>
      <c r="K12" s="15">
        <v>2</v>
      </c>
      <c r="L12" s="35">
        <v>15.75</v>
      </c>
    </row>
    <row r="13" spans="1:12" x14ac:dyDescent="0.25">
      <c r="A13" s="10" t="s">
        <v>24</v>
      </c>
      <c r="B13" s="31" t="s">
        <v>42</v>
      </c>
      <c r="C13" s="32">
        <v>0</v>
      </c>
      <c r="D13" s="33">
        <v>9</v>
      </c>
      <c r="E13" s="33">
        <v>11</v>
      </c>
      <c r="F13" s="33" t="s">
        <v>43</v>
      </c>
      <c r="G13" s="32">
        <v>75</v>
      </c>
      <c r="H13" s="33">
        <v>4</v>
      </c>
      <c r="I13" s="32">
        <v>26</v>
      </c>
      <c r="J13" s="34">
        <v>6</v>
      </c>
      <c r="K13" s="15">
        <v>10</v>
      </c>
      <c r="L13" s="35">
        <v>10.017391304349985</v>
      </c>
    </row>
    <row r="14" spans="1:12" x14ac:dyDescent="0.25">
      <c r="A14" s="10" t="s">
        <v>25</v>
      </c>
      <c r="B14" s="31" t="s">
        <v>44</v>
      </c>
      <c r="C14" s="32">
        <v>0</v>
      </c>
      <c r="D14" s="33">
        <v>0</v>
      </c>
      <c r="E14" s="33">
        <v>3</v>
      </c>
      <c r="F14" s="33" t="s">
        <v>45</v>
      </c>
      <c r="G14" s="32">
        <v>33</v>
      </c>
      <c r="H14" s="33">
        <v>8</v>
      </c>
      <c r="I14" s="32">
        <v>17</v>
      </c>
      <c r="J14" s="34">
        <v>3</v>
      </c>
      <c r="K14" s="15">
        <v>4</v>
      </c>
      <c r="L14" s="35">
        <v>7.6627218934900156</v>
      </c>
    </row>
    <row r="15" spans="1:12" x14ac:dyDescent="0.25">
      <c r="A15" s="10" t="s">
        <v>26</v>
      </c>
      <c r="B15" s="31" t="s">
        <v>50</v>
      </c>
      <c r="C15" s="32">
        <v>0</v>
      </c>
      <c r="D15" s="33">
        <v>6</v>
      </c>
      <c r="E15" s="33">
        <v>13</v>
      </c>
      <c r="F15" s="33" t="s">
        <v>51</v>
      </c>
      <c r="G15" s="32">
        <v>43</v>
      </c>
      <c r="H15" s="33">
        <v>9</v>
      </c>
      <c r="I15" s="32">
        <v>0</v>
      </c>
      <c r="J15" s="34">
        <v>4</v>
      </c>
      <c r="K15" s="15">
        <v>1</v>
      </c>
      <c r="L15" s="35">
        <v>26.05210918113994</v>
      </c>
    </row>
    <row r="16" spans="1:12" x14ac:dyDescent="0.25">
      <c r="A16" s="10" t="s">
        <v>27</v>
      </c>
      <c r="B16" s="31" t="s">
        <v>46</v>
      </c>
      <c r="C16" s="32">
        <v>0</v>
      </c>
      <c r="D16" s="33">
        <v>9</v>
      </c>
      <c r="E16" s="33">
        <v>11</v>
      </c>
      <c r="F16" s="33" t="s">
        <v>47</v>
      </c>
      <c r="G16" s="32">
        <v>10</v>
      </c>
      <c r="H16" s="33">
        <v>0</v>
      </c>
      <c r="I16" s="32">
        <v>0</v>
      </c>
      <c r="J16" s="34">
        <v>4</v>
      </c>
      <c r="K16" s="15">
        <v>5</v>
      </c>
      <c r="L16" s="35">
        <v>22.252873563219964</v>
      </c>
    </row>
    <row r="17" spans="1:12" x14ac:dyDescent="0.25">
      <c r="A17" s="10" t="s">
        <v>28</v>
      </c>
      <c r="B17" s="31" t="s">
        <v>48</v>
      </c>
      <c r="C17" s="32">
        <v>0</v>
      </c>
      <c r="D17" s="33">
        <v>4</v>
      </c>
      <c r="E17" s="33">
        <v>0</v>
      </c>
      <c r="F17" s="33" t="s">
        <v>49</v>
      </c>
      <c r="G17" s="32">
        <v>5</v>
      </c>
      <c r="H17" s="33">
        <v>8</v>
      </c>
      <c r="I17" s="32">
        <v>7</v>
      </c>
      <c r="J17" s="34">
        <v>2</v>
      </c>
      <c r="K17" s="15">
        <v>9</v>
      </c>
      <c r="L17" s="35">
        <v>6.7818181818199719</v>
      </c>
    </row>
    <row r="18" spans="1:12" x14ac:dyDescent="0.25">
      <c r="A18" s="10" t="s">
        <v>29</v>
      </c>
      <c r="B18" s="47" t="s">
        <v>35</v>
      </c>
      <c r="C18" s="32" t="s">
        <v>35</v>
      </c>
      <c r="D18" s="33" t="s">
        <v>35</v>
      </c>
      <c r="E18" s="33" t="s">
        <v>35</v>
      </c>
      <c r="F18" s="33" t="s">
        <v>35</v>
      </c>
      <c r="G18" s="32" t="s">
        <v>35</v>
      </c>
      <c r="H18" s="33" t="s">
        <v>35</v>
      </c>
      <c r="I18" s="32" t="s">
        <v>35</v>
      </c>
      <c r="J18" s="34" t="s">
        <v>35</v>
      </c>
      <c r="K18" s="15" t="s">
        <v>35</v>
      </c>
      <c r="L18" s="35" t="s">
        <v>35</v>
      </c>
    </row>
    <row r="19" spans="1:12" x14ac:dyDescent="0.25">
      <c r="A19" s="10" t="s">
        <v>30</v>
      </c>
      <c r="B19" s="31" t="s">
        <v>52</v>
      </c>
      <c r="C19" s="32">
        <v>0</v>
      </c>
      <c r="D19" s="33">
        <v>3</v>
      </c>
      <c r="E19" s="33">
        <v>0</v>
      </c>
      <c r="F19" s="33" t="s">
        <v>53</v>
      </c>
      <c r="G19" s="32">
        <v>44</v>
      </c>
      <c r="H19" s="33">
        <v>6</v>
      </c>
      <c r="I19" s="32">
        <v>0</v>
      </c>
      <c r="J19" s="34">
        <v>3</v>
      </c>
      <c r="K19" s="15">
        <v>10</v>
      </c>
      <c r="L19" s="35">
        <v>24.309216809929922</v>
      </c>
    </row>
    <row r="20" spans="1:12" x14ac:dyDescent="0.25">
      <c r="A20" s="10" t="s">
        <v>31</v>
      </c>
      <c r="B20" s="31" t="s">
        <v>35</v>
      </c>
      <c r="C20" s="32" t="s">
        <v>35</v>
      </c>
      <c r="D20" s="33" t="s">
        <v>35</v>
      </c>
      <c r="E20" s="33" t="s">
        <v>35</v>
      </c>
      <c r="F20" s="33" t="s">
        <v>35</v>
      </c>
      <c r="G20" s="32" t="s">
        <v>35</v>
      </c>
      <c r="H20" s="33" t="s">
        <v>35</v>
      </c>
      <c r="I20" s="32" t="s">
        <v>35</v>
      </c>
      <c r="J20" s="34" t="s">
        <v>35</v>
      </c>
      <c r="K20" s="15" t="s">
        <v>35</v>
      </c>
      <c r="L20" s="35" t="s">
        <v>35</v>
      </c>
    </row>
    <row r="21" spans="1:12" x14ac:dyDescent="0.25">
      <c r="A21" s="10" t="s">
        <v>32</v>
      </c>
      <c r="B21" s="31" t="s">
        <v>54</v>
      </c>
      <c r="C21" s="32">
        <v>0</v>
      </c>
      <c r="D21" s="33">
        <v>3</v>
      </c>
      <c r="E21" s="33">
        <v>0</v>
      </c>
      <c r="F21" s="33" t="s">
        <v>55</v>
      </c>
      <c r="G21" s="32">
        <v>29</v>
      </c>
      <c r="H21" s="33">
        <v>0</v>
      </c>
      <c r="I21" s="32">
        <v>0</v>
      </c>
      <c r="J21" s="34">
        <v>5</v>
      </c>
      <c r="K21" s="15">
        <v>11</v>
      </c>
      <c r="L21" s="35">
        <v>19.790967741940221</v>
      </c>
    </row>
    <row r="22" spans="1:12" x14ac:dyDescent="0.25">
      <c r="A22" s="10" t="s">
        <v>33</v>
      </c>
      <c r="B22" s="34" t="s">
        <v>75</v>
      </c>
      <c r="C22" s="32">
        <v>0</v>
      </c>
      <c r="D22" s="33">
        <v>9</v>
      </c>
      <c r="E22" s="33">
        <v>22</v>
      </c>
      <c r="F22" s="33" t="s">
        <v>63</v>
      </c>
      <c r="G22" s="32">
        <v>43</v>
      </c>
      <c r="H22" s="33">
        <v>9</v>
      </c>
      <c r="I22" s="32">
        <v>0</v>
      </c>
      <c r="J22" s="34">
        <v>11</v>
      </c>
      <c r="K22" s="15">
        <v>4</v>
      </c>
      <c r="L22" s="35">
        <v>17</v>
      </c>
    </row>
    <row r="23" spans="1:12" x14ac:dyDescent="0.25">
      <c r="A23" s="10" t="s">
        <v>14</v>
      </c>
      <c r="B23" s="34" t="s">
        <v>72</v>
      </c>
      <c r="C23" s="32">
        <v>1</v>
      </c>
      <c r="D23" s="33">
        <v>3</v>
      </c>
      <c r="E23" s="33">
        <v>22</v>
      </c>
      <c r="F23" s="33" t="s">
        <v>73</v>
      </c>
      <c r="G23" s="32">
        <v>517</v>
      </c>
      <c r="H23" s="33">
        <v>6</v>
      </c>
      <c r="I23" s="32">
        <v>0</v>
      </c>
      <c r="J23" s="34">
        <v>49</v>
      </c>
      <c r="K23" s="15">
        <v>4</v>
      </c>
      <c r="L23" s="35">
        <v>17.059360730600019</v>
      </c>
    </row>
    <row r="24" spans="1:12" ht="15.75" thickBot="1" x14ac:dyDescent="0.3">
      <c r="A24" s="16" t="s">
        <v>34</v>
      </c>
      <c r="B24" s="36" t="s">
        <v>35</v>
      </c>
      <c r="C24" s="37" t="s">
        <v>35</v>
      </c>
      <c r="D24" s="38" t="s">
        <v>35</v>
      </c>
      <c r="E24" s="38" t="s">
        <v>35</v>
      </c>
      <c r="F24" s="38" t="s">
        <v>35</v>
      </c>
      <c r="G24" s="39" t="s">
        <v>35</v>
      </c>
      <c r="H24" s="38" t="s">
        <v>35</v>
      </c>
      <c r="I24" s="39" t="s">
        <v>35</v>
      </c>
      <c r="J24" s="40" t="s">
        <v>35</v>
      </c>
      <c r="K24" s="17" t="s">
        <v>35</v>
      </c>
      <c r="L24" s="41" t="s">
        <v>35</v>
      </c>
    </row>
    <row r="25" spans="1:12" x14ac:dyDescent="0.25">
      <c r="A25" s="42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4"/>
    </row>
    <row r="26" spans="1:12" ht="24" customHeight="1" x14ac:dyDescent="0.25">
      <c r="A26" s="97"/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/>
    </row>
    <row r="27" spans="1:12" ht="24" customHeight="1" x14ac:dyDescent="0.25">
      <c r="A27" s="97"/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/>
    </row>
    <row r="28" spans="1:12" x14ac:dyDescent="0.25">
      <c r="A28" s="97"/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</row>
    <row r="29" spans="1:12" x14ac:dyDescent="0.25">
      <c r="A29" s="97"/>
      <c r="B29" s="97"/>
      <c r="C29" s="97"/>
      <c r="D29" s="97"/>
      <c r="E29" s="97"/>
      <c r="F29" s="97"/>
      <c r="G29" s="97"/>
      <c r="H29" s="97"/>
      <c r="I29" s="97"/>
      <c r="J29" s="97"/>
      <c r="K29" s="43"/>
      <c r="L29" s="43"/>
    </row>
    <row r="30" spans="1:12" x14ac:dyDescent="0.25">
      <c r="A30" s="97"/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</row>
    <row r="31" spans="1:12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2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</sheetData>
  <mergeCells count="13">
    <mergeCell ref="A8:L8"/>
    <mergeCell ref="A7:L7"/>
    <mergeCell ref="A9:A10"/>
    <mergeCell ref="B9:B10"/>
    <mergeCell ref="C9:E9"/>
    <mergeCell ref="F9:F10"/>
    <mergeCell ref="G9:I9"/>
    <mergeCell ref="J9:L9"/>
    <mergeCell ref="A26:L26"/>
    <mergeCell ref="A27:L27"/>
    <mergeCell ref="A28:L28"/>
    <mergeCell ref="A29:J29"/>
    <mergeCell ref="A30:L30"/>
  </mergeCells>
  <printOptions horizontalCentered="1" verticalCentered="1"/>
  <pageMargins left="0.70866141732283472" right="0.70866141732283472" top="0.74803149606299213" bottom="0.74803149606299213" header="0.51181102362204722" footer="0.51181102362204722"/>
  <pageSetup scale="85" orientation="landscape" r:id="rId1"/>
  <headerFooter alignWithMargins="0">
    <oddFooter>&amp;R&amp;P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6</vt:i4>
      </vt:variant>
    </vt:vector>
  </HeadingPairs>
  <TitlesOfParts>
    <vt:vector size="12" baseType="lpstr">
      <vt:lpstr>Portada</vt:lpstr>
      <vt:lpstr>SentAcumTodasMaterias2024</vt:lpstr>
      <vt:lpstr>SentPenalAcum2024</vt:lpstr>
      <vt:lpstr>SentNGAcum2024</vt:lpstr>
      <vt:lpstr>TodasMaterias Acumulado</vt:lpstr>
      <vt:lpstr>TodasMaterias AltoImpacto Acum</vt:lpstr>
      <vt:lpstr>Portada!Área_de_impresión</vt:lpstr>
      <vt:lpstr>SentAcumTodasMaterias2024!Área_de_impresión</vt:lpstr>
      <vt:lpstr>SentNGAcum2024!Área_de_impresión</vt:lpstr>
      <vt:lpstr>SentPenalAcum2024!Área_de_impresión</vt:lpstr>
      <vt:lpstr>'TodasMaterias Acumulado'!Área_de_impresión</vt:lpstr>
      <vt:lpstr>'TodasMaterias AltoImpacto Acum'!Área_de_impresión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usuario01</dc:creator>
  <cp:lastModifiedBy>PJCDMX</cp:lastModifiedBy>
  <cp:lastPrinted>2021-10-18T21:32:20Z</cp:lastPrinted>
  <dcterms:created xsi:type="dcterms:W3CDTF">2013-11-26T19:06:26Z</dcterms:created>
  <dcterms:modified xsi:type="dcterms:W3CDTF">2024-07-02T23:53:12Z</dcterms:modified>
</cp:coreProperties>
</file>